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a\Desktop\Цены база, розница\прайс с 10.02.2020\"/>
    </mc:Choice>
  </mc:AlternateContent>
  <xr:revisionPtr revIDLastSave="0" documentId="13_ncr:1_{9595F50F-5B81-4513-96FD-345BF648C1E7}" xr6:coauthVersionLast="45" xr6:coauthVersionMax="45" xr10:uidLastSave="{00000000-0000-0000-0000-000000000000}"/>
  <bookViews>
    <workbookView xWindow="-110" yWindow="-110" windowWidth="19420" windowHeight="11660" tabRatio="833" activeTab="3" xr2:uid="{00000000-000D-0000-FFFF-FFFF00000000}"/>
  </bookViews>
  <sheets>
    <sheet name="300х300" sheetId="1" r:id="rId1"/>
    <sheet name="600х600,600x300" sheetId="2" r:id="rId2"/>
    <sheet name="1200х600,1200х295" sheetId="3" r:id="rId3"/>
    <sheet name="Упаков.лист" sheetId="18" r:id="rId4"/>
    <sheet name="Техн.хар-ки" sheetId="17" r:id="rId5"/>
    <sheet name="СВП" sheetId="8" r:id="rId6"/>
    <sheet name="Клей" sheetId="11" r:id="rId7"/>
    <sheet name="Уральская Палитра" sheetId="15" r:id="rId8"/>
    <sheet name="Гранитея" sheetId="13" r:id="rId9"/>
    <sheet name="Общий прайс UG" sheetId="6" r:id="rId10"/>
  </sheets>
  <definedNames>
    <definedName name="_xlnm.Print_Area" localSheetId="2">'1200х600,1200х295'!$A$1:$I$51</definedName>
    <definedName name="_xlnm.Print_Area" localSheetId="0">'300х300'!$A$1:$G$29</definedName>
    <definedName name="_xlnm.Print_Area" localSheetId="1">'600х600,600x300'!$A$1:$T$51</definedName>
    <definedName name="_xlnm.Print_Area" localSheetId="8">Гранитея!$A$1:$R$66</definedName>
    <definedName name="_xlnm.Print_Area" localSheetId="6">Клей!$A$1:$K$45</definedName>
    <definedName name="_xlnm.Print_Area" localSheetId="9">'Общий прайс UG'!$A$1:$O$81</definedName>
    <definedName name="_xlnm.Print_Area" localSheetId="5">СВП!$A$1:$E$48</definedName>
    <definedName name="_xlnm.Print_Area" localSheetId="4">'Техн.хар-ки'!$A$1:$K$54</definedName>
    <definedName name="_xlnm.Print_Area" localSheetId="3">Упаков.лист!$A$1:$AK$12</definedName>
    <definedName name="_xlnm.Print_Area" localSheetId="7">'Уральская Палитра'!$A$1:$G$43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" i="18" l="1"/>
  <c r="AH12" i="18"/>
  <c r="AG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AG7" i="18"/>
  <c r="AD7" i="18"/>
  <c r="AA7" i="18"/>
  <c r="U7" i="18"/>
  <c r="R7" i="18"/>
  <c r="O7" i="18"/>
  <c r="L7" i="18"/>
  <c r="I7" i="18"/>
  <c r="F7" i="18"/>
  <c r="C7" i="18"/>
  <c r="AD5" i="18"/>
  <c r="AE12" i="18" s="1"/>
  <c r="AF12" i="18" l="1"/>
  <c r="H36" i="6" l="1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35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F13" i="6" l="1"/>
  <c r="G13" i="6"/>
  <c r="F14" i="6"/>
  <c r="G14" i="6"/>
  <c r="F15" i="6"/>
  <c r="G15" i="6"/>
  <c r="F16" i="6"/>
  <c r="G16" i="6"/>
  <c r="F23" i="6"/>
  <c r="G23" i="6"/>
  <c r="F24" i="6"/>
  <c r="G24" i="6"/>
  <c r="F25" i="6"/>
  <c r="G25" i="6"/>
  <c r="M7" i="6" l="1"/>
  <c r="M6" i="6"/>
  <c r="L7" i="6"/>
  <c r="L6" i="6"/>
  <c r="M76" i="6"/>
  <c r="N73" i="6"/>
  <c r="N71" i="6"/>
  <c r="L71" i="6"/>
  <c r="M70" i="6"/>
  <c r="M68" i="6"/>
  <c r="N65" i="6"/>
  <c r="N63" i="6"/>
  <c r="L63" i="6"/>
  <c r="M62" i="6"/>
  <c r="N61" i="6"/>
  <c r="M60" i="6"/>
  <c r="L59" i="6"/>
  <c r="N57" i="6"/>
  <c r="L55" i="6"/>
  <c r="N53" i="6"/>
  <c r="N51" i="6"/>
  <c r="L51" i="6"/>
  <c r="M50" i="6"/>
  <c r="L49" i="6"/>
  <c r="N45" i="6"/>
  <c r="M44" i="6"/>
  <c r="N43" i="6"/>
  <c r="M42" i="6"/>
  <c r="N41" i="6"/>
  <c r="L41" i="6"/>
  <c r="L39" i="6"/>
  <c r="M38" i="6"/>
  <c r="L37" i="6"/>
  <c r="L35" i="6"/>
  <c r="I76" i="6"/>
  <c r="K74" i="6"/>
  <c r="I72" i="6"/>
  <c r="J69" i="6"/>
  <c r="I68" i="6"/>
  <c r="K66" i="6"/>
  <c r="J65" i="6"/>
  <c r="I64" i="6"/>
  <c r="K62" i="6"/>
  <c r="J57" i="6"/>
  <c r="I56" i="6"/>
  <c r="K54" i="6"/>
  <c r="I52" i="6"/>
  <c r="K50" i="6"/>
  <c r="I48" i="6"/>
  <c r="K46" i="6"/>
  <c r="J45" i="6"/>
  <c r="I44" i="6"/>
  <c r="J41" i="6"/>
  <c r="I40" i="6"/>
  <c r="K38" i="6"/>
  <c r="I36" i="6"/>
  <c r="M45" i="6"/>
  <c r="M65" i="6"/>
  <c r="M73" i="6"/>
  <c r="L76" i="6"/>
  <c r="L72" i="6"/>
  <c r="L68" i="6"/>
  <c r="N66" i="6"/>
  <c r="L64" i="6"/>
  <c r="N62" i="6"/>
  <c r="M61" i="6"/>
  <c r="L60" i="6"/>
  <c r="M57" i="6"/>
  <c r="N54" i="6"/>
  <c r="M53" i="6"/>
  <c r="L52" i="6"/>
  <c r="N50" i="6"/>
  <c r="M49" i="6"/>
  <c r="L48" i="6"/>
  <c r="N46" i="6"/>
  <c r="L44" i="6"/>
  <c r="L40" i="6"/>
  <c r="N38" i="6"/>
  <c r="M37" i="6"/>
  <c r="L36" i="6"/>
  <c r="J36" i="6"/>
  <c r="K36" i="6"/>
  <c r="J38" i="6"/>
  <c r="J53" i="6"/>
  <c r="J59" i="6"/>
  <c r="J66" i="6"/>
  <c r="J70" i="6"/>
  <c r="K63" i="6"/>
  <c r="I53" i="6"/>
  <c r="I49" i="6"/>
  <c r="K47" i="6"/>
  <c r="K43" i="6"/>
  <c r="I41" i="6"/>
  <c r="K39" i="6"/>
  <c r="K35" i="6"/>
  <c r="C38" i="6"/>
  <c r="D42" i="6"/>
  <c r="F57" i="6"/>
  <c r="D66" i="6"/>
  <c r="C73" i="6"/>
  <c r="B73" i="6"/>
  <c r="F71" i="6"/>
  <c r="B71" i="6"/>
  <c r="F69" i="6"/>
  <c r="B69" i="6"/>
  <c r="D68" i="6"/>
  <c r="B65" i="6"/>
  <c r="F63" i="6"/>
  <c r="B63" i="6"/>
  <c r="B61" i="6"/>
  <c r="F59" i="6"/>
  <c r="D58" i="6"/>
  <c r="D56" i="6"/>
  <c r="B55" i="6"/>
  <c r="F53" i="6"/>
  <c r="B53" i="6"/>
  <c r="F51" i="6"/>
  <c r="B51" i="6"/>
  <c r="B49" i="6"/>
  <c r="F47" i="6"/>
  <c r="B45" i="6"/>
  <c r="F41" i="6"/>
  <c r="B41" i="6"/>
  <c r="D40" i="6"/>
  <c r="F37" i="6"/>
  <c r="B35" i="6"/>
  <c r="E16" i="6"/>
  <c r="E25" i="6"/>
  <c r="E23" i="6"/>
  <c r="E12" i="6"/>
  <c r="C26" i="6"/>
  <c r="C22" i="6"/>
  <c r="C18" i="6"/>
  <c r="C14" i="6"/>
  <c r="F26" i="6"/>
  <c r="G26" i="6"/>
  <c r="D14" i="6"/>
  <c r="D15" i="6"/>
  <c r="D18" i="6"/>
  <c r="D19" i="6"/>
  <c r="D20" i="6"/>
  <c r="D22" i="6"/>
  <c r="D23" i="6"/>
  <c r="D25" i="6"/>
  <c r="D26" i="6"/>
  <c r="B13" i="6"/>
  <c r="C13" i="6"/>
  <c r="B14" i="6"/>
  <c r="B15" i="6"/>
  <c r="B16" i="6"/>
  <c r="B17" i="6"/>
  <c r="C17" i="6"/>
  <c r="B19" i="6"/>
  <c r="C19" i="6"/>
  <c r="B20" i="6"/>
  <c r="B21" i="6"/>
  <c r="C21" i="6"/>
  <c r="B22" i="6"/>
  <c r="B23" i="6"/>
  <c r="B24" i="6"/>
  <c r="B25" i="6"/>
  <c r="C25" i="6"/>
  <c r="C12" i="6"/>
  <c r="D12" i="6"/>
  <c r="B12" i="6"/>
  <c r="M35" i="6"/>
  <c r="M39" i="6"/>
  <c r="M43" i="6"/>
  <c r="M48" i="6"/>
  <c r="M54" i="6"/>
  <c r="M72" i="6"/>
  <c r="E39" i="6"/>
  <c r="E43" i="6"/>
  <c r="E44" i="6"/>
  <c r="E47" i="6"/>
  <c r="E51" i="6"/>
  <c r="E53" i="6"/>
  <c r="E55" i="6"/>
  <c r="E57" i="6"/>
  <c r="E59" i="6"/>
  <c r="E61" i="6"/>
  <c r="E63" i="6"/>
  <c r="E64" i="6"/>
  <c r="E67" i="6"/>
  <c r="E69" i="6"/>
  <c r="E71" i="6"/>
  <c r="E73" i="6"/>
  <c r="E75" i="6"/>
  <c r="E35" i="6"/>
  <c r="C48" i="6"/>
  <c r="C66" i="6"/>
  <c r="K42" i="6"/>
  <c r="K48" i="6"/>
  <c r="K56" i="6"/>
  <c r="K58" i="6"/>
  <c r="K60" i="6"/>
  <c r="J37" i="6"/>
  <c r="J39" i="6"/>
  <c r="J40" i="6"/>
  <c r="J42" i="6"/>
  <c r="J43" i="6"/>
  <c r="J44" i="6"/>
  <c r="J46" i="6"/>
  <c r="J47" i="6"/>
  <c r="J49" i="6"/>
  <c r="J56" i="6"/>
  <c r="J60" i="6"/>
  <c r="J61" i="6"/>
  <c r="J63" i="6"/>
  <c r="J71" i="6"/>
  <c r="J72" i="6"/>
  <c r="J74" i="6"/>
  <c r="F42" i="6"/>
  <c r="F45" i="6"/>
  <c r="F58" i="6"/>
  <c r="F61" i="6"/>
  <c r="F75" i="6"/>
  <c r="F76" i="6"/>
  <c r="F44" i="6"/>
  <c r="F62" i="6"/>
  <c r="F67" i="6"/>
  <c r="M36" i="6"/>
  <c r="N36" i="6"/>
  <c r="B37" i="6"/>
  <c r="I37" i="6"/>
  <c r="K37" i="6"/>
  <c r="N37" i="6"/>
  <c r="I38" i="6"/>
  <c r="L38" i="6"/>
  <c r="I39" i="6"/>
  <c r="N39" i="6"/>
  <c r="K40" i="6"/>
  <c r="M40" i="6"/>
  <c r="N40" i="6"/>
  <c r="K41" i="6"/>
  <c r="M41" i="6"/>
  <c r="I42" i="6"/>
  <c r="L42" i="6"/>
  <c r="N42" i="6"/>
  <c r="I43" i="6"/>
  <c r="L43" i="6"/>
  <c r="K44" i="6"/>
  <c r="N44" i="6"/>
  <c r="I45" i="6"/>
  <c r="K45" i="6"/>
  <c r="L45" i="6"/>
  <c r="I46" i="6"/>
  <c r="L46" i="6"/>
  <c r="M46" i="6"/>
  <c r="I47" i="6"/>
  <c r="L47" i="6"/>
  <c r="M47" i="6"/>
  <c r="N47" i="6"/>
  <c r="N48" i="6"/>
  <c r="K49" i="6"/>
  <c r="N49" i="6"/>
  <c r="I50" i="6"/>
  <c r="L50" i="6"/>
  <c r="I51" i="6"/>
  <c r="J51" i="6"/>
  <c r="M51" i="6"/>
  <c r="J52" i="6"/>
  <c r="K52" i="6"/>
  <c r="M52" i="6"/>
  <c r="N52" i="6"/>
  <c r="L53" i="6"/>
  <c r="I54" i="6"/>
  <c r="L54" i="6"/>
  <c r="I55" i="6"/>
  <c r="N55" i="6"/>
  <c r="L56" i="6"/>
  <c r="M56" i="6"/>
  <c r="N56" i="6"/>
  <c r="L57" i="6"/>
  <c r="I58" i="6"/>
  <c r="L58" i="6"/>
  <c r="M58" i="6"/>
  <c r="N58" i="6"/>
  <c r="I59" i="6"/>
  <c r="N59" i="6"/>
  <c r="I60" i="6"/>
  <c r="N60" i="6"/>
  <c r="K61" i="6"/>
  <c r="L61" i="6"/>
  <c r="I62" i="6"/>
  <c r="J62" i="6"/>
  <c r="L62" i="6"/>
  <c r="I63" i="6"/>
  <c r="M63" i="6"/>
  <c r="J64" i="6"/>
  <c r="K64" i="6"/>
  <c r="N64" i="6"/>
  <c r="K65" i="6"/>
  <c r="L65" i="6"/>
  <c r="I66" i="6"/>
  <c r="L66" i="6"/>
  <c r="M66" i="6"/>
  <c r="I67" i="6"/>
  <c r="J67" i="6"/>
  <c r="K67" i="6"/>
  <c r="L67" i="6"/>
  <c r="M67" i="6"/>
  <c r="N67" i="6"/>
  <c r="J68" i="6"/>
  <c r="K68" i="6"/>
  <c r="N68" i="6"/>
  <c r="K69" i="6"/>
  <c r="L69" i="6"/>
  <c r="M69" i="6"/>
  <c r="N69" i="6"/>
  <c r="I70" i="6"/>
  <c r="L70" i="6"/>
  <c r="N70" i="6"/>
  <c r="I71" i="6"/>
  <c r="M71" i="6"/>
  <c r="K72" i="6"/>
  <c r="N72" i="6"/>
  <c r="J73" i="6"/>
  <c r="K73" i="6"/>
  <c r="L73" i="6"/>
  <c r="I74" i="6"/>
  <c r="L74" i="6"/>
  <c r="M74" i="6"/>
  <c r="N74" i="6"/>
  <c r="I75" i="6"/>
  <c r="J75" i="6"/>
  <c r="L75" i="6"/>
  <c r="M75" i="6"/>
  <c r="N75" i="6"/>
  <c r="J76" i="6"/>
  <c r="K76" i="6"/>
  <c r="N76" i="6"/>
  <c r="N35" i="6"/>
  <c r="J35" i="6"/>
  <c r="I35" i="6"/>
  <c r="D38" i="6"/>
  <c r="D39" i="6"/>
  <c r="C39" i="6"/>
  <c r="D41" i="6"/>
  <c r="B42" i="6"/>
  <c r="B44" i="6"/>
  <c r="C44" i="6"/>
  <c r="B46" i="6"/>
  <c r="B47" i="6"/>
  <c r="D47" i="6"/>
  <c r="D48" i="6"/>
  <c r="D49" i="6"/>
  <c r="C50" i="6"/>
  <c r="B52" i="6"/>
  <c r="C52" i="6"/>
  <c r="D53" i="6"/>
  <c r="C53" i="6"/>
  <c r="B56" i="6"/>
  <c r="B57" i="6"/>
  <c r="D57" i="6"/>
  <c r="C57" i="6"/>
  <c r="B60" i="6"/>
  <c r="B62" i="6"/>
  <c r="C62" i="6"/>
  <c r="B64" i="6"/>
  <c r="C64" i="6"/>
  <c r="D65" i="6"/>
  <c r="B67" i="6"/>
  <c r="C68" i="6"/>
  <c r="D70" i="6"/>
  <c r="D71" i="6"/>
  <c r="B72" i="6"/>
  <c r="C72" i="6"/>
  <c r="B74" i="6"/>
  <c r="B76" i="6"/>
  <c r="D76" i="6"/>
  <c r="C76" i="6"/>
  <c r="A1" i="6"/>
  <c r="A1" i="3"/>
  <c r="A1" i="2"/>
  <c r="C36" i="6"/>
  <c r="C74" i="6"/>
  <c r="C70" i="6"/>
  <c r="C46" i="6"/>
  <c r="C42" i="6"/>
  <c r="C40" i="6"/>
  <c r="C58" i="6"/>
  <c r="C54" i="6"/>
  <c r="M64" i="6"/>
  <c r="M59" i="6"/>
  <c r="M55" i="6"/>
  <c r="K59" i="6"/>
  <c r="K57" i="6"/>
  <c r="J48" i="6"/>
  <c r="J55" i="6"/>
  <c r="K55" i="6"/>
  <c r="K53" i="6"/>
  <c r="K70" i="6"/>
  <c r="J58" i="6"/>
  <c r="J54" i="6"/>
  <c r="K51" i="6"/>
  <c r="J50" i="6"/>
  <c r="I73" i="6"/>
  <c r="K71" i="6"/>
  <c r="K75" i="6"/>
  <c r="I69" i="6"/>
  <c r="I65" i="6"/>
  <c r="I61" i="6"/>
  <c r="I57" i="6"/>
  <c r="C69" i="6"/>
  <c r="E36" i="6"/>
  <c r="C56" i="6"/>
  <c r="F48" i="6"/>
  <c r="F40" i="6"/>
  <c r="E65" i="6"/>
  <c r="E49" i="6"/>
  <c r="E45" i="6"/>
  <c r="C60" i="6"/>
  <c r="B75" i="6"/>
  <c r="D72" i="6"/>
  <c r="D64" i="6"/>
  <c r="D62" i="6"/>
  <c r="D60" i="6"/>
  <c r="B59" i="6"/>
  <c r="D54" i="6"/>
  <c r="D52" i="6"/>
  <c r="D50" i="6"/>
  <c r="D44" i="6"/>
  <c r="B43" i="6"/>
  <c r="B39" i="6"/>
  <c r="F73" i="6"/>
  <c r="F49" i="6"/>
  <c r="D74" i="6"/>
  <c r="D46" i="6"/>
  <c r="D36" i="6"/>
  <c r="F65" i="6"/>
  <c r="F55" i="6"/>
  <c r="F43" i="6"/>
  <c r="F39" i="6"/>
  <c r="F35" i="6"/>
  <c r="E41" i="6"/>
  <c r="E37" i="6"/>
  <c r="E26" i="6"/>
  <c r="E24" i="6"/>
  <c r="E14" i="6"/>
  <c r="C24" i="6"/>
  <c r="C20" i="6"/>
  <c r="C16" i="6"/>
  <c r="D21" i="6"/>
  <c r="D17" i="6"/>
  <c r="D13" i="6"/>
  <c r="E15" i="6"/>
  <c r="C37" i="6"/>
  <c r="E42" i="6"/>
  <c r="E56" i="6"/>
  <c r="C59" i="6"/>
  <c r="E62" i="6"/>
  <c r="E70" i="6"/>
  <c r="E74" i="6"/>
  <c r="E76" i="6"/>
  <c r="D35" i="6"/>
  <c r="F36" i="6"/>
  <c r="F56" i="6"/>
  <c r="F72" i="6"/>
  <c r="F74" i="6"/>
  <c r="F70" i="6"/>
  <c r="D59" i="6"/>
  <c r="D55" i="6"/>
  <c r="C35" i="6"/>
  <c r="C67" i="6"/>
  <c r="D75" i="6"/>
  <c r="C71" i="6"/>
  <c r="B70" i="6"/>
  <c r="B68" i="6"/>
  <c r="B66" i="6"/>
  <c r="D61" i="6"/>
  <c r="B58" i="6"/>
  <c r="B54" i="6"/>
  <c r="D51" i="6"/>
  <c r="C49" i="6"/>
  <c r="B48" i="6"/>
  <c r="D43" i="6"/>
  <c r="C41" i="6"/>
  <c r="D67" i="6"/>
  <c r="F66" i="6"/>
  <c r="E72" i="6"/>
  <c r="E60" i="6"/>
  <c r="E38" i="6"/>
  <c r="E40" i="6"/>
  <c r="E46" i="6"/>
  <c r="E52" i="6"/>
  <c r="C55" i="6"/>
  <c r="E66" i="6"/>
  <c r="E54" i="6"/>
  <c r="C45" i="6"/>
  <c r="E50" i="6"/>
  <c r="B36" i="6"/>
  <c r="D37" i="6"/>
  <c r="B38" i="6"/>
  <c r="F46" i="6"/>
  <c r="F50" i="6"/>
  <c r="F52" i="6"/>
  <c r="F60" i="6"/>
  <c r="F64" i="6"/>
  <c r="D69" i="6"/>
  <c r="E58" i="6"/>
  <c r="C65" i="6"/>
  <c r="C43" i="6"/>
  <c r="C47" i="6"/>
  <c r="C75" i="6"/>
  <c r="D73" i="6"/>
  <c r="D63" i="6"/>
  <c r="C61" i="6"/>
  <c r="C51" i="6"/>
  <c r="B50" i="6"/>
  <c r="D45" i="6"/>
  <c r="B40" i="6"/>
  <c r="F38" i="6"/>
  <c r="F68" i="6"/>
  <c r="F54" i="6"/>
  <c r="E68" i="6"/>
  <c r="E48" i="6"/>
  <c r="C63" i="6"/>
  <c r="D16" i="6"/>
  <c r="D24" i="6"/>
  <c r="E13" i="6"/>
  <c r="B26" i="6"/>
  <c r="C23" i="6"/>
  <c r="B18" i="6"/>
  <c r="C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artem</author>
  </authors>
  <commentList>
    <comment ref="M15" authorId="0" shapeId="0" xr:uid="{00000000-0006-0000-0900-000001000000}">
      <text>
        <r>
          <rPr>
            <sz val="9"/>
            <color indexed="81"/>
            <rFont val="Tahoma"/>
            <family val="2"/>
            <charset val="204"/>
          </rPr>
          <t xml:space="preserve">При введении согласованного процента скидки на товарную группу, отпускные цены считаются автоматически
</t>
        </r>
      </text>
    </comment>
  </commentList>
</comments>
</file>

<file path=xl/sharedStrings.xml><?xml version="1.0" encoding="utf-8"?>
<sst xmlns="http://schemas.openxmlformats.org/spreadsheetml/2006/main" count="1009" uniqueCount="571">
  <si>
    <t>Наименование</t>
  </si>
  <si>
    <t>600х600</t>
  </si>
  <si>
    <t>Упаковочный лист</t>
  </si>
  <si>
    <t>300х300х8</t>
  </si>
  <si>
    <t>600х600х10</t>
  </si>
  <si>
    <t>1200х600х11</t>
  </si>
  <si>
    <t>коробка</t>
  </si>
  <si>
    <t>Количество плитки в коробке, шт</t>
  </si>
  <si>
    <t>Средний вес коробки. Брутто, кг</t>
  </si>
  <si>
    <t>1200х600</t>
  </si>
  <si>
    <t>600х300х10</t>
  </si>
  <si>
    <t>СВП - Система Выравнивания Плитки</t>
  </si>
  <si>
    <t>Формат керамогранита, мм</t>
  </si>
  <si>
    <t>600х300</t>
  </si>
  <si>
    <t xml:space="preserve">Габариты коробки: </t>
  </si>
  <si>
    <t>Длина, м</t>
  </si>
  <si>
    <t>Ширина, м</t>
  </si>
  <si>
    <t>Высота, м</t>
  </si>
  <si>
    <t>Вес, кг</t>
  </si>
  <si>
    <t>-</t>
  </si>
  <si>
    <t>СВП 250 комплектов</t>
  </si>
  <si>
    <t>Ед. изм.</t>
  </si>
  <si>
    <t>Зажим, шт</t>
  </si>
  <si>
    <t>Клин, шт</t>
  </si>
  <si>
    <t>Зажим, шт.</t>
  </si>
  <si>
    <t>Клин, шт.</t>
  </si>
  <si>
    <t>300х300</t>
  </si>
  <si>
    <t>300х300х12</t>
  </si>
  <si>
    <t>1200х295</t>
  </si>
  <si>
    <t>1200х295х11</t>
  </si>
  <si>
    <t>СВП 900 зажимов</t>
  </si>
  <si>
    <t>300х300 (8 мм)</t>
  </si>
  <si>
    <r>
      <t>Обьем, м</t>
    </r>
    <r>
      <rPr>
        <vertAlign val="superscript"/>
        <sz val="11"/>
        <color indexed="8"/>
        <rFont val="Calibri"/>
        <family val="2"/>
        <charset val="204"/>
      </rPr>
      <t>3</t>
    </r>
  </si>
  <si>
    <r>
      <t xml:space="preserve">    СВП позволяет избежать перепадов плитки в плоскости на стыках (швах) в процессе укладки, и предотвращает «проседание» плитки в процессе высыхания клеевого состава, за счет плотного прижатия между собой соседних плиток, значительно сокращается затрачиваемое время на укладку плитки. Особенно это актуально для крупноформатного керамогранита 1200х600, 1200х295 и 600х600. Предназначен для укладки плитки толщиной от 6 до 12 мм, в том числе при стыковке разнотолщинных плит.
    Преимуществом данной системы от аналогичных, представленных на рынке, является ее стоимость, простота использования и отсутствие обязательных вспомогательных дорогостоящих инструментов. В качестве силового доведения могут быть использованы обычные пассатижи.
    Более подробно об укладке плитки с помощью СВП читайте на корпоративном сайте: 
</t>
    </r>
    <r>
      <rPr>
        <b/>
        <sz val="10"/>
        <color indexed="12"/>
        <rFont val="Calibri"/>
        <family val="2"/>
        <charset val="204"/>
      </rPr>
      <t>www.uralgres.com</t>
    </r>
    <r>
      <rPr>
        <b/>
        <sz val="10"/>
        <color indexed="8"/>
        <rFont val="Calibri"/>
        <family val="2"/>
        <charset val="204"/>
      </rPr>
      <t xml:space="preserve"> - Информация - Рекомендации
    СВП состоит из КЛИНА (оранжевый) и ЗАЖИМА (зеленый). КЛИН - деталь многоразового использования.</t>
    </r>
  </si>
  <si>
    <t>11 (14 с дополнительным Зажимом на стороне 1200)</t>
  </si>
  <si>
    <t>6 (7 с дополнительным Зажимом на стороне 1200)</t>
  </si>
  <si>
    <t>Технические характеристики</t>
  </si>
  <si>
    <t>Испытания в соответствии с нормами ГОСТ 27180-2001, EN ISO 10545</t>
  </si>
  <si>
    <t>Показатели</t>
  </si>
  <si>
    <t>Требования норм ООО «ЗКС»
ТУ 5752-001-56380351-2007</t>
  </si>
  <si>
    <r>
      <t>Средние параметры ООО «ЗКС» керамогранита «Уральский гранит»</t>
    </r>
    <r>
      <rPr>
        <b/>
        <vertAlign val="superscript"/>
        <sz val="10"/>
        <rFont val="Arial Cyr"/>
        <charset val="204"/>
      </rPr>
      <t>тм</t>
    </r>
  </si>
  <si>
    <t>Формат</t>
  </si>
  <si>
    <t>Длина и ширина, мм</t>
  </si>
  <si>
    <t>не более ±1,5</t>
  </si>
  <si>
    <t>±0,5 в калибре</t>
  </si>
  <si>
    <t>±0,8 мм</t>
  </si>
  <si>
    <t>±1,0</t>
  </si>
  <si>
    <t>±0,3 в калибре</t>
  </si>
  <si>
    <t>±0,25</t>
  </si>
  <si>
    <t>±0,3</t>
  </si>
  <si>
    <t>Толщина, мм</t>
  </si>
  <si>
    <t>не более ±0,5</t>
  </si>
  <si>
    <t>±0,5</t>
  </si>
  <si>
    <t>±0,2</t>
  </si>
  <si>
    <t>Криволинейность грани, мм</t>
  </si>
  <si>
    <t>не регламентируется</t>
  </si>
  <si>
    <t>±0,5 мм</t>
  </si>
  <si>
    <t>±1,5</t>
  </si>
  <si>
    <t>±0,7</t>
  </si>
  <si>
    <t>Косоугольность, мм</t>
  </si>
  <si>
    <t>±0,8</t>
  </si>
  <si>
    <t>±1,2</t>
  </si>
  <si>
    <t>±0,9</t>
  </si>
  <si>
    <t>Кривизна лицевой поверхности, мм</t>
  </si>
  <si>
    <t>неполированная</t>
  </si>
  <si>
    <t>–0,5+1,0</t>
  </si>
  <si>
    <t>–0,8+1,4</t>
  </si>
  <si>
    <t>–0,8+2,0</t>
  </si>
  <si>
    <t>–0,8+1,0</t>
  </si>
  <si>
    <t>–0,8+1,6</t>
  </si>
  <si>
    <t>полированная</t>
  </si>
  <si>
    <t>±0,6</t>
  </si>
  <si>
    <t>Водопоглощение, %</t>
  </si>
  <si>
    <t>не более 3,5</t>
  </si>
  <si>
    <t>Разрушающее усилие, Н</t>
  </si>
  <si>
    <t>не менее 1500</t>
  </si>
  <si>
    <t>2100 (8мм)
5300 (12 мм)</t>
  </si>
  <si>
    <t>Предел прочности на изгибе, МПа</t>
  </si>
  <si>
    <t>Твердость по Моосу</t>
  </si>
  <si>
    <t>не менее 6</t>
  </si>
  <si>
    <t>7</t>
  </si>
  <si>
    <t>Морозостойкость, число циклов</t>
  </si>
  <si>
    <t>не менее 25</t>
  </si>
  <si>
    <t>не менее 200</t>
  </si>
  <si>
    <t>200, без повреждений</t>
  </si>
  <si>
    <t>Стойкость к термоудару, циклов</t>
  </si>
  <si>
    <t>не менее 10</t>
  </si>
  <si>
    <r>
      <t>Стойкость к глубокому истиранию, мм</t>
    </r>
    <r>
      <rPr>
        <vertAlign val="superscript"/>
        <sz val="10"/>
        <rFont val="Arial Cyr"/>
        <charset val="204"/>
      </rPr>
      <t>3</t>
    </r>
  </si>
  <si>
    <t>не более 205</t>
  </si>
  <si>
    <r>
      <t>Износостойкость по кварцевому песку, г/мм</t>
    </r>
    <r>
      <rPr>
        <vertAlign val="superscript"/>
        <sz val="10"/>
        <rFont val="Arial Cyr"/>
        <charset val="204"/>
      </rPr>
      <t>2</t>
    </r>
  </si>
  <si>
    <t>не более 0,18</t>
  </si>
  <si>
    <t>не более 0,16</t>
  </si>
  <si>
    <t>Коэффициент теплового расширения
в интервале (20-400)ºС, α</t>
  </si>
  <si>
    <r>
      <t>(70-80)х10</t>
    </r>
    <r>
      <rPr>
        <vertAlign val="superscript"/>
        <sz val="10"/>
        <rFont val="Arial Cyr"/>
        <charset val="204"/>
      </rPr>
      <t>-7</t>
    </r>
  </si>
  <si>
    <r>
      <t>78х10</t>
    </r>
    <r>
      <rPr>
        <vertAlign val="superscript"/>
        <sz val="10"/>
        <rFont val="Arial Cyr"/>
        <charset val="204"/>
      </rPr>
      <t>-7</t>
    </r>
  </si>
  <si>
    <t>Блеск, глянцевость поверхности, %</t>
  </si>
  <si>
    <t>не менее 60</t>
  </si>
  <si>
    <t>Кислотостойкость, %</t>
  </si>
  <si>
    <t>не менее 98</t>
  </si>
  <si>
    <t>Устойчивость к загрязнениям
(класс пачкаемости 1-5)</t>
  </si>
  <si>
    <t>не ниже 4</t>
  </si>
  <si>
    <t>Химическая стойкость к воздействию средств бытовой химии (категория, не ниже)</t>
  </si>
  <si>
    <t>UB</t>
  </si>
  <si>
    <t>Химическая стойкость к воздействию кислот и щелочей низкой и высокой концентрации (категория, не ниже)</t>
  </si>
  <si>
    <t>ULB/UHB</t>
  </si>
  <si>
    <t>UF001 (белый, моноколор)</t>
  </si>
  <si>
    <t>UF002 (светло-серый, моноколор)</t>
  </si>
  <si>
    <t>UF003 (темно-серый, моноколор)</t>
  </si>
  <si>
    <t>UF004 (асфальт, моноколор)</t>
  </si>
  <si>
    <t>UF005 (кофе с молоком, моноколор)</t>
  </si>
  <si>
    <t>UF006 (шоколад, моноколор)</t>
  </si>
  <si>
    <t>UF007 (зеленый, моноколор)</t>
  </si>
  <si>
    <t>UF008 (голубой, моноколор)</t>
  </si>
  <si>
    <t>UF009 (розовый, моноколор)</t>
  </si>
  <si>
    <t>UF010 (светло-молочный, моноколор)</t>
  </si>
  <si>
    <t>UF011 (желтый, моноколор)</t>
  </si>
  <si>
    <t>UF012 (синий, моноколор)</t>
  </si>
  <si>
    <t>UF013 (черный, моноколор)</t>
  </si>
  <si>
    <t>UF014 (терракотовый, моноколор)</t>
  </si>
  <si>
    <t>UF015 (горчичный, моноколор)</t>
  </si>
  <si>
    <t>UF016 (оранжево-персиковый, моноколор)</t>
  </si>
  <si>
    <t>UF017 (оранжевый, моноколор)</t>
  </si>
  <si>
    <t>UF018 (красный, моноколор)</t>
  </si>
  <si>
    <t>UF019 (насыщенно-черный, моноколор)</t>
  </si>
  <si>
    <t>UF022 (фисташковый, моноколор)</t>
  </si>
  <si>
    <t>UF023 (насыщенно-красный, моноколор)</t>
  </si>
  <si>
    <t>UF025 (насыщенно-синий, моноколор)</t>
  </si>
  <si>
    <t>UF026 (насыщенно-оранжевый, моноколор)</t>
  </si>
  <si>
    <t>UF027 (кофейный, моноколор)</t>
  </si>
  <si>
    <t>UF028 (ниагара, моноколор)</t>
  </si>
  <si>
    <t>UF029 (мурена, моноколор)</t>
  </si>
  <si>
    <t>Корр. за транспорт +/-, руб./кв.м.</t>
  </si>
  <si>
    <t>600х600х10 600х300х10 ректификат</t>
  </si>
  <si>
    <t>1200х600х11 1200х295х11 ректификат</t>
  </si>
  <si>
    <t>300х300х8
300х300х12</t>
  </si>
  <si>
    <t>Включен НДС, %</t>
  </si>
  <si>
    <t>1200х600,1200х295 (11 мм)</t>
  </si>
  <si>
    <t>600х600,600х300 (10 мм)</t>
  </si>
  <si>
    <t>300х300 (12 мм)</t>
  </si>
  <si>
    <t>Количество плитки в коробке, кв.м.</t>
  </si>
  <si>
    <t>Количество плитки на палете, кв.м.</t>
  </si>
  <si>
    <t>транспорт</t>
  </si>
  <si>
    <t>Транспорт</t>
  </si>
  <si>
    <t>а/м 20 т</t>
  </si>
  <si>
    <t>вагон 68 т</t>
  </si>
  <si>
    <t>конт. 20 ft</t>
  </si>
  <si>
    <t>авто 20 т</t>
  </si>
  <si>
    <t>ж/д 68 т</t>
  </si>
  <si>
    <t>конт 20 ft</t>
  </si>
  <si>
    <t>Расчетный вес в трансп, кг</t>
  </si>
  <si>
    <t>Количество плитки в транспорте, кв.м.</t>
  </si>
  <si>
    <r>
      <t>Максимальный расход СВП на 1 м</t>
    </r>
    <r>
      <rPr>
        <b/>
        <vertAlign val="superscript"/>
        <sz val="12"/>
        <color indexed="8"/>
        <rFont val="Arial"/>
        <family val="2"/>
        <charset val="204"/>
      </rPr>
      <t>2</t>
    </r>
  </si>
  <si>
    <t>UF024 (небесный, моноколор)</t>
  </si>
  <si>
    <t>UF030 (светло-сиреневый, моноколор)</t>
  </si>
  <si>
    <t>UF031 (сиреневый, моноколор)</t>
  </si>
  <si>
    <r>
      <t>UF032 (светло-кирпичный, моноколор)</t>
    </r>
    <r>
      <rPr>
        <b/>
        <sz val="10"/>
        <color indexed="8"/>
        <rFont val="Arial Narrow"/>
        <family val="2"/>
        <charset val="204"/>
      </rPr>
      <t/>
    </r>
  </si>
  <si>
    <t>UF033 (кирпичный, моноколор)</t>
  </si>
  <si>
    <t>UF034 (слоновая кость, моноколор)</t>
  </si>
  <si>
    <t>UF035 (светло-желтый, моноколор)</t>
  </si>
  <si>
    <t>UF036 (кварц, моноколор)</t>
  </si>
  <si>
    <t>UF037 (хаки, моноколор)</t>
  </si>
  <si>
    <t>UF038 (сапфир, моноколор)</t>
  </si>
  <si>
    <t>UF039 (океан, моноколор)</t>
  </si>
  <si>
    <t>300х300х12 Фактурный</t>
  </si>
  <si>
    <t>не менее 40</t>
  </si>
  <si>
    <t xml:space="preserve">Отличительной особенностью плиточного клея «Уральская Формула» является удачное соотношение заявленных технических свойств клея, основным из которых является адгезия (плотность прилипания), пластичность к его невысокой стоимости.
При выборе клея «Уральская Формула» необходимо уделить внимание его предназначению. Для укладки на пол, форматом до 600х600 рекомендуем клей УП-300-600 (зеленая упаковка). Для наклейки на стены и для укладки на пол крупных форматов (более 600х600) - потребуется клей с максимальной адгезией УСП-300-1200 (оранжевая упаковка). Также обращаем Ваше внимание, что плиточный клей «Уральская Формула» разработан с запасом прочности по адгезии. </t>
  </si>
  <si>
    <t>УП-300-600 ПОЛЫ</t>
  </si>
  <si>
    <t>мешок</t>
  </si>
  <si>
    <t>УСП-300-1200 СТЕНЫ + ПОЛЫ</t>
  </si>
  <si>
    <t>Сравнительная таблица по клеям</t>
  </si>
  <si>
    <t>№ п/п</t>
  </si>
  <si>
    <t>Контролируемые показатели</t>
  </si>
  <si>
    <t>Требования к свойствам</t>
  </si>
  <si>
    <t>Церезит</t>
  </si>
  <si>
    <t>Уральская формула</t>
  </si>
  <si>
    <t>Керамогранит 
Полы
до 600х600</t>
  </si>
  <si>
    <t>Керамогранит
Стены + Полы
до 1200х600</t>
  </si>
  <si>
    <t>СМ 9</t>
  </si>
  <si>
    <t>СМ 11 плюс</t>
  </si>
  <si>
    <t>СМ 12 Керамогранит</t>
  </si>
  <si>
    <t>СМ 117 Эластичный</t>
  </si>
  <si>
    <t>СМ 16 Флекс</t>
  </si>
  <si>
    <t>СМ 17 Супер флекс</t>
  </si>
  <si>
    <t>Наибольшая крупность зерен наполнителя</t>
  </si>
  <si>
    <t>0.63 мм, 
не более</t>
  </si>
  <si>
    <t>Прочность на сжатие, 28 сут МПа</t>
  </si>
  <si>
    <t>Адгезия</t>
  </si>
  <si>
    <t>0.5 МПа, 
не менее</t>
  </si>
  <si>
    <t>0.8</t>
  </si>
  <si>
    <t>1.0</t>
  </si>
  <si>
    <t>1,0-1,2</t>
  </si>
  <si>
    <t>1,2-1,4</t>
  </si>
  <si>
    <r>
      <t>Насыпная плотность, кг/м</t>
    </r>
    <r>
      <rPr>
        <vertAlign val="superscript"/>
        <sz val="8"/>
        <color indexed="8"/>
        <rFont val="Times New Roman"/>
        <family val="1"/>
        <charset val="204"/>
      </rPr>
      <t>3</t>
    </r>
  </si>
  <si>
    <t>Водоудержание</t>
  </si>
  <si>
    <t>95 %, не менее</t>
  </si>
  <si>
    <t>Марка по морозостойкости</t>
  </si>
  <si>
    <t>F 50</t>
  </si>
  <si>
    <t>Открытое время</t>
  </si>
  <si>
    <t>10 мин, 
не менее</t>
  </si>
  <si>
    <t>Время коррекции</t>
  </si>
  <si>
    <t>Время потребления, часов, не менее</t>
  </si>
  <si>
    <t>Средняя розничная цена</t>
  </si>
  <si>
    <t>Область применения</t>
  </si>
  <si>
    <t>керамогранит размером до 300х300, на полах без подогрева, внутри зданий</t>
  </si>
  <si>
    <t>керамогранит размером до 500х500, внутри зданий</t>
  </si>
  <si>
    <t>керамических плит размером до 600х600, внутри зданий</t>
  </si>
  <si>
    <t>керамогранит полы и стены, внутри и снаружи зданий, недеформируемое основание</t>
  </si>
  <si>
    <t>керамогранит полы и стены, внутри и снаружи зданий, основание бетон</t>
  </si>
  <si>
    <t>керамогранит полы и стены, внутри и снаружи зданий, деформируемое основание</t>
  </si>
  <si>
    <t>керамогранит размером до 600х600, внутри и снаружи зданий</t>
  </si>
  <si>
    <t>таблица составлена с использованием данных из открытых источников</t>
  </si>
  <si>
    <t xml:space="preserve">цветом обозначены сопоставимые марки клея </t>
  </si>
  <si>
    <t>Количество элементов в коробке может отличаться в пределах ±2%</t>
  </si>
  <si>
    <r>
      <t>Кол-во Зажимов СВП на 1 м</t>
    </r>
    <r>
      <rPr>
        <vertAlign val="superscript"/>
        <sz val="11"/>
        <color indexed="8"/>
        <rFont val="Calibri"/>
        <family val="2"/>
        <charset val="204"/>
      </rPr>
      <t>2</t>
    </r>
  </si>
  <si>
    <t>Матовый
Matt</t>
  </si>
  <si>
    <t>РЕЛЬЕФ
Relief</t>
  </si>
  <si>
    <t>Полированный
Polished</t>
  </si>
  <si>
    <t>U126 (серо-бежевый, соль-перец)</t>
  </si>
  <si>
    <t>U100 (молочный, моноколор)</t>
  </si>
  <si>
    <t>U118 (коричневый, соль-перец)</t>
  </si>
  <si>
    <t>U119 (темно-серый, соль-перец)</t>
  </si>
  <si>
    <t>U117M (бежевый, соль-перец)</t>
  </si>
  <si>
    <t>U123M (серый, соль-перец)</t>
  </si>
  <si>
    <t>U126M (серо-бежевый, соль-перец)</t>
  </si>
  <si>
    <t>U100M (молочный, моноколор)</t>
  </si>
  <si>
    <t>U118M (коричневый, соль-перец)</t>
  </si>
  <si>
    <t>U119M (темно-серый, соль-перец)</t>
  </si>
  <si>
    <t xml:space="preserve">U116M (синий, соль-перец) </t>
  </si>
  <si>
    <t>UF004M асфальт (моноколор)</t>
  </si>
  <si>
    <t xml:space="preserve">U117 (бежевый, соль-перец) </t>
  </si>
  <si>
    <t>РЕЛЬЕФ
RELIEF</t>
  </si>
  <si>
    <t>"ЭЛЛИПС"
ELLIPSE</t>
  </si>
  <si>
    <t>СТУПЕНИ
STAGE</t>
  </si>
  <si>
    <t>СТУПЕНИ
Stage</t>
  </si>
  <si>
    <t>UF002M (светло-серый, моноколор)</t>
  </si>
  <si>
    <t>UF003M (темно-серый, моноколор)</t>
  </si>
  <si>
    <t>РЕКТИФИКАТ / Rectified</t>
  </si>
  <si>
    <t>G202-Allaki Beige</t>
  </si>
  <si>
    <t xml:space="preserve">Аллаки Бежевый </t>
  </si>
  <si>
    <t>G212-Arkaim Beige</t>
  </si>
  <si>
    <t xml:space="preserve">Аркаим Бежевый </t>
  </si>
  <si>
    <t>G213-Arkaim Grey</t>
  </si>
  <si>
    <t xml:space="preserve">Аркаим Серый </t>
  </si>
  <si>
    <t>G214-Arkaim Brown</t>
  </si>
  <si>
    <t xml:space="preserve">Аркаим Коричневый </t>
  </si>
  <si>
    <t>G215-Arkaim Black</t>
  </si>
  <si>
    <t xml:space="preserve">Аркаим Черный </t>
  </si>
  <si>
    <t>G222-Iremel Beige</t>
  </si>
  <si>
    <t xml:space="preserve">Иремель Бежевый </t>
  </si>
  <si>
    <t>G223-Iremel Grey</t>
  </si>
  <si>
    <t xml:space="preserve">Иремель Серый </t>
  </si>
  <si>
    <t>G224-Iremel Brown</t>
  </si>
  <si>
    <t xml:space="preserve">Иремель Коричневый </t>
  </si>
  <si>
    <t>G225-Iremel Black</t>
  </si>
  <si>
    <t xml:space="preserve">Иремель Черный </t>
  </si>
  <si>
    <t>G231-Iset Elegant</t>
  </si>
  <si>
    <t xml:space="preserve">Исеть Элегантный </t>
  </si>
  <si>
    <t xml:space="preserve">Койва Серый </t>
  </si>
  <si>
    <t xml:space="preserve">Киреты Серый </t>
  </si>
  <si>
    <t xml:space="preserve">Киреты Черный </t>
  </si>
  <si>
    <t>G261-Kondjak Elegant</t>
  </si>
  <si>
    <t xml:space="preserve">Конжак Элегантный </t>
  </si>
  <si>
    <t>G263-Kondjak Grey</t>
  </si>
  <si>
    <t xml:space="preserve">Конжак Серый </t>
  </si>
  <si>
    <t>G265-Kondjak Black</t>
  </si>
  <si>
    <t xml:space="preserve">Конжак Черный </t>
  </si>
  <si>
    <t xml:space="preserve">Куказар Белый </t>
  </si>
  <si>
    <t xml:space="preserve">Куказар Бежевый </t>
  </si>
  <si>
    <t>G281-Payer Elegant</t>
  </si>
  <si>
    <t xml:space="preserve">Пайер Элегантный </t>
  </si>
  <si>
    <t>G282-Payer Beige</t>
  </si>
  <si>
    <t xml:space="preserve">Пайер Бежевый </t>
  </si>
  <si>
    <t>G283-Payer Grey</t>
  </si>
  <si>
    <t xml:space="preserve">Пайер Серый </t>
  </si>
  <si>
    <t>G285-Payer Black</t>
  </si>
  <si>
    <t xml:space="preserve">Пайер Черный </t>
  </si>
  <si>
    <t>G292-Shikhan Beige</t>
  </si>
  <si>
    <t xml:space="preserve">Шихан Бежевый </t>
  </si>
  <si>
    <t>G302-Shunut Beige</t>
  </si>
  <si>
    <t xml:space="preserve">Шунут Бежевый </t>
  </si>
  <si>
    <t>G304-Shunut Brown</t>
  </si>
  <si>
    <t xml:space="preserve">Шунут Коричневый </t>
  </si>
  <si>
    <t>G311-Sinara Elegant</t>
  </si>
  <si>
    <t xml:space="preserve">Синара Элегантный </t>
  </si>
  <si>
    <t>G312-Sinara Beige</t>
  </si>
  <si>
    <t xml:space="preserve">Синара Бежевый </t>
  </si>
  <si>
    <t>G314-Sinara Brown</t>
  </si>
  <si>
    <t xml:space="preserve">Синара Коричневый </t>
  </si>
  <si>
    <t>G315-Sinara Black</t>
  </si>
  <si>
    <t xml:space="preserve">Синара Черный </t>
  </si>
  <si>
    <t>G330-Sungul White</t>
  </si>
  <si>
    <t xml:space="preserve">Сунгуль Белый </t>
  </si>
  <si>
    <t>G332-Sungul Beige</t>
  </si>
  <si>
    <t xml:space="preserve">Сунгуль Бежевый </t>
  </si>
  <si>
    <t>G322-Sugomak Beige</t>
  </si>
  <si>
    <t xml:space="preserve">Сугомак Бежевый </t>
  </si>
  <si>
    <t>G324-Sugomak Brown</t>
  </si>
  <si>
    <t xml:space="preserve">Сугомак Коричневый </t>
  </si>
  <si>
    <t>G340-Taganay White</t>
  </si>
  <si>
    <t xml:space="preserve">Таганай Белый </t>
  </si>
  <si>
    <t>G341-Taganay Elegant</t>
  </si>
  <si>
    <t xml:space="preserve">Таганай Элегантный </t>
  </si>
  <si>
    <t>G343-Taganay Grey</t>
  </si>
  <si>
    <t xml:space="preserve">Таганай Серый </t>
  </si>
  <si>
    <t>G345-Taganay Black</t>
  </si>
  <si>
    <t xml:space="preserve">Таганай Черный </t>
  </si>
  <si>
    <t>G351-Turgoyak Elegant</t>
  </si>
  <si>
    <t xml:space="preserve">Тургояк Элегантный </t>
  </si>
  <si>
    <t>G353-Turgoyak Grey</t>
  </si>
  <si>
    <t xml:space="preserve">Тургояк Серый </t>
  </si>
  <si>
    <t>G362-Uvildy Beige</t>
  </si>
  <si>
    <t xml:space="preserve">Увильды Бежевый </t>
  </si>
  <si>
    <t>G363-Uvildy Grey</t>
  </si>
  <si>
    <t xml:space="preserve">Увильды Серый </t>
  </si>
  <si>
    <t>G371-Yurma Elegant</t>
  </si>
  <si>
    <t>Юрма Элегантный</t>
  </si>
  <si>
    <t>«АНТИСКОЛЬЗЯЩИЙ»
ANTI-SLIP</t>
  </si>
  <si>
    <t>3D
"ЭЛЛИПС"
Ellipse</t>
  </si>
  <si>
    <t xml:space="preserve">U110M (коричнево-розовый, соль-перец) </t>
  </si>
  <si>
    <t>U111M (черный, соль-перец)</t>
  </si>
  <si>
    <t>U112M (розовый, соль-перец)</t>
  </si>
  <si>
    <t xml:space="preserve">U113M (зеленый, соль-перец)  </t>
  </si>
  <si>
    <t xml:space="preserve">U115M (желтый, соль-перец) </t>
  </si>
  <si>
    <t>300х300х12 «УСИЛЕННЫЙ»</t>
  </si>
  <si>
    <t>№№</t>
  </si>
  <si>
    <t>Артикул</t>
  </si>
  <si>
    <t>Название цвета</t>
  </si>
  <si>
    <t>Номер RAL по каталогу D2 Design</t>
  </si>
  <si>
    <t>Номер RAL по каталогу K7 Classic</t>
  </si>
  <si>
    <t>UP050</t>
  </si>
  <si>
    <t>Белый</t>
  </si>
  <si>
    <t>0008500</t>
  </si>
  <si>
    <t>UP051</t>
  </si>
  <si>
    <t>Шафран</t>
  </si>
  <si>
    <t>0607070</t>
  </si>
  <si>
    <t>UP052</t>
  </si>
  <si>
    <t>Георгин</t>
  </si>
  <si>
    <t>0606060</t>
  </si>
  <si>
    <t>UP053</t>
  </si>
  <si>
    <t>Лососевый</t>
  </si>
  <si>
    <t>0506060</t>
  </si>
  <si>
    <t>UP054</t>
  </si>
  <si>
    <t>Мандарин</t>
  </si>
  <si>
    <t>0506070</t>
  </si>
  <si>
    <t>UP055</t>
  </si>
  <si>
    <t>Медь</t>
  </si>
  <si>
    <t>0505040</t>
  </si>
  <si>
    <t>UP056</t>
  </si>
  <si>
    <t>Бронза</t>
  </si>
  <si>
    <t>0405040</t>
  </si>
  <si>
    <t>UP057</t>
  </si>
  <si>
    <t>Тициан</t>
  </si>
  <si>
    <t>0305050</t>
  </si>
  <si>
    <t>UP058</t>
  </si>
  <si>
    <t>Алый</t>
  </si>
  <si>
    <t>0305060</t>
  </si>
  <si>
    <t>UP059</t>
  </si>
  <si>
    <t>Сангин</t>
  </si>
  <si>
    <t>0304040</t>
  </si>
  <si>
    <t>UP060</t>
  </si>
  <si>
    <t>Бордо</t>
  </si>
  <si>
    <t>0303040</t>
  </si>
  <si>
    <t>UP061</t>
  </si>
  <si>
    <t>Меланж</t>
  </si>
  <si>
    <t>0005000</t>
  </si>
  <si>
    <t>UP062</t>
  </si>
  <si>
    <t>Кобальт</t>
  </si>
  <si>
    <t>2803040</t>
  </si>
  <si>
    <t>UP063</t>
  </si>
  <si>
    <t>Ультрамарин</t>
  </si>
  <si>
    <t>2803030</t>
  </si>
  <si>
    <t>UP064</t>
  </si>
  <si>
    <t>Сепия</t>
  </si>
  <si>
    <t>0504030</t>
  </si>
  <si>
    <t>UP065</t>
  </si>
  <si>
    <t>Корица</t>
  </si>
  <si>
    <t>0503020</t>
  </si>
  <si>
    <t>UP066</t>
  </si>
  <si>
    <t>Бистр</t>
  </si>
  <si>
    <t>0502010</t>
  </si>
  <si>
    <t>UP067</t>
  </si>
  <si>
    <t>Черный янтарь</t>
  </si>
  <si>
    <t>0001500</t>
  </si>
  <si>
    <t>UP068</t>
  </si>
  <si>
    <t>Груша</t>
  </si>
  <si>
    <t>0957040</t>
  </si>
  <si>
    <t>UP069</t>
  </si>
  <si>
    <t>Лимон</t>
  </si>
  <si>
    <t>0857060</t>
  </si>
  <si>
    <t>UP070</t>
  </si>
  <si>
    <t>Мята</t>
  </si>
  <si>
    <t>1307030</t>
  </si>
  <si>
    <t>UP071</t>
  </si>
  <si>
    <t>Салатовый</t>
  </si>
  <si>
    <t>1207040</t>
  </si>
  <si>
    <t>UP072</t>
  </si>
  <si>
    <t>Изумруд</t>
  </si>
  <si>
    <t>1606025</t>
  </si>
  <si>
    <t>UP073</t>
  </si>
  <si>
    <t>Травяной</t>
  </si>
  <si>
    <t>1404030</t>
  </si>
  <si>
    <t>UP074</t>
  </si>
  <si>
    <t>Малахит</t>
  </si>
  <si>
    <t>1803020</t>
  </si>
  <si>
    <t>RAL D2 (Design)</t>
  </si>
  <si>
    <t>http://ral.ru/design_colours</t>
  </si>
  <si>
    <t>RAL К7 (Classic)</t>
  </si>
  <si>
    <t>http://ral.ru/classic</t>
  </si>
  <si>
    <t>Лаппатированный
Lappato</t>
  </si>
  <si>
    <t xml:space="preserve">ВНИМАНИЕ! Цвета по RAL не полностью совпадают с тоном и оттенком плитки.
Приведенные значения - рекомендованые цвета покраски кляммеров по таблице RAL, аналоги артикулов.
Окончательно решение о выборе цвета покраски кляммеров принимает заказчик. </t>
  </si>
  <si>
    <t>Глазурованный керамогранит. 600х600. Ректификат</t>
  </si>
  <si>
    <t>АНТИСКОЛЬЗЯЩИЙ 
ANTI-SLIP</t>
  </si>
  <si>
    <t>300х300х12 «УСИЛЕННЫЙ» | Intensified</t>
  </si>
  <si>
    <t>G243-Kirety Grey</t>
  </si>
  <si>
    <t>G245-Kirety Black</t>
  </si>
  <si>
    <t>G253-Koiva Grey</t>
  </si>
  <si>
    <t>G203-Allaki Grey</t>
  </si>
  <si>
    <t>Аллаки Серый</t>
  </si>
  <si>
    <t>Возможная скидка (300х300),%</t>
  </si>
  <si>
    <t>Возможная скидка (600х600, 600х300),%</t>
  </si>
  <si>
    <t>Возможная скидка (1200х600, 1200х295),%</t>
  </si>
  <si>
    <t>Ставка НДС, %</t>
  </si>
  <si>
    <t>СВП - Система Выравнивания Плитки (Оригинальные, производство г. Санкт-Петербург)</t>
  </si>
  <si>
    <t xml:space="preserve"> Формула расчета расхода СВП на кв.м.: Средний расход = Количество точек СВП на две смежные стороны (для плитки 600х600, 600х300 4 точки; 1200х600 1200х295 4 или 5 точек) / деленное на площадь одной плитки. 
Примеры: 
1. 600х600: 4 / 0,36 = 11,11 
2.1200х600: 4 / 0,72 = 5,56. 
3.1200х600 с дополнительной точкой СВП на стороне 1200: 5 / 0,72 = 7</t>
  </si>
  <si>
    <t>ПЛИТОЧНЫЙ КЛЕЙ ДЛЯ КЕРАМОГРАНИТА «УРАЛЬСКАЯ ФОРМУЛА»</t>
  </si>
  <si>
    <r>
      <t>Матовый, полированный, антискользящий и структурированный керамогранит «Уральский гранит»</t>
    </r>
    <r>
      <rPr>
        <b/>
        <vertAlign val="superscript"/>
        <sz val="12"/>
        <rFont val="Arial Cyr"/>
        <charset val="204"/>
      </rPr>
      <t>тм</t>
    </r>
  </si>
  <si>
    <t>Противоскольжение
по DIN 51130 и ASR A1.5/1.2</t>
  </si>
  <si>
    <r>
      <t>Матовый, полированный, лаппатированный глазурованный керамогранит коллекции «Уральская палитра», «Гранитея»</t>
    </r>
    <r>
      <rPr>
        <b/>
        <vertAlign val="superscript"/>
        <sz val="12"/>
        <rFont val="Arial Cyr"/>
        <charset val="204"/>
      </rPr>
      <t>тм</t>
    </r>
  </si>
  <si>
    <t>Показатели </t>
  </si>
  <si>
    <t>Требования норм ООО «ЗКС» по ТУ 5752-001-56380351-2007 </t>
  </si>
  <si>
    <t>Формат </t>
  </si>
  <si>
    <t>600х600х10 ректификат </t>
  </si>
  <si>
    <t>Длина и ширина, мм </t>
  </si>
  <si>
    <t>не более ±1,5 </t>
  </si>
  <si>
    <t>±0,8 мм </t>
  </si>
  <si>
    <t>±0,25 </t>
  </si>
  <si>
    <t>Толщина, мм </t>
  </si>
  <si>
    <t>не более ±0,5 </t>
  </si>
  <si>
    <t>±0,5 </t>
  </si>
  <si>
    <t>±0,2 </t>
  </si>
  <si>
    <t>Криволинейность грани, мм </t>
  </si>
  <si>
    <t>Косоугольность, мм </t>
  </si>
  <si>
    <t>±0,8 </t>
  </si>
  <si>
    <t>Кривизна лицевой поверхности, мм </t>
  </si>
  <si>
    <t>–0,8+1,4 </t>
  </si>
  <si>
    <t>–0,8+1,0 </t>
  </si>
  <si>
    <t>Водопоглощение, % </t>
  </si>
  <si>
    <t>не более 0,5 </t>
  </si>
  <si>
    <t>0,1 </t>
  </si>
  <si>
    <t>0,07 </t>
  </si>
  <si>
    <t>Разрушающее усилие, Н </t>
  </si>
  <si>
    <t>не регламентируется </t>
  </si>
  <si>
    <t>не менее 1500 </t>
  </si>
  <si>
    <t>не менее 28 </t>
  </si>
  <si>
    <t>Твердость по Моосу </t>
  </si>
  <si>
    <t>5 </t>
  </si>
  <si>
    <t>Морозостойкость, число циклов </t>
  </si>
  <si>
    <t>не менее 150 </t>
  </si>
  <si>
    <t>не менее 200 </t>
  </si>
  <si>
    <t>200, без повреждений </t>
  </si>
  <si>
    <t>Стойкость к термоудару, циклов </t>
  </si>
  <si>
    <t>не менее 10 </t>
  </si>
  <si>
    <t>Степень износостойкости</t>
  </si>
  <si>
    <t>не менее 3</t>
  </si>
  <si>
    <t>0,05 </t>
  </si>
  <si>
    <t>Кислотостойкость, % </t>
  </si>
  <si>
    <t>не менее 98
 по ГОСТ 473.1-81</t>
  </si>
  <si>
    <t>UP075</t>
  </si>
  <si>
    <t>Глубокий синий</t>
  </si>
  <si>
    <t>UP076</t>
  </si>
  <si>
    <t>Морская волна</t>
  </si>
  <si>
    <t>UP077</t>
  </si>
  <si>
    <t>Желтый</t>
  </si>
  <si>
    <t>0908070</t>
  </si>
  <si>
    <t>UP078</t>
  </si>
  <si>
    <t>Синий</t>
  </si>
  <si>
    <t>2505030</t>
  </si>
  <si>
    <t>О наличии продукции и планах производства необходимо уточнять у дилеров, указывая формат / цвет (артикул) / вид поверхности</t>
  </si>
  <si>
    <t>Требования норм
 ГОСТ 57141-2016</t>
  </si>
  <si>
    <t>G244-Kirety Brown</t>
  </si>
  <si>
    <t>Киреты Коричневый</t>
  </si>
  <si>
    <t>G246-Kirety Green</t>
  </si>
  <si>
    <t>Киреты Зеленый</t>
  </si>
  <si>
    <t>G316-Sinara Green</t>
  </si>
  <si>
    <t>Синара Зеленый</t>
  </si>
  <si>
    <t>G317-Sinara Bronze</t>
  </si>
  <si>
    <t>Синара Бронзовый</t>
  </si>
  <si>
    <t>G327-Sugomak Bronze</t>
  </si>
  <si>
    <t>Сугомак Бронзовый</t>
  </si>
  <si>
    <t>Плиточный клей для керамогранита "Уральская Формула"</t>
  </si>
  <si>
    <r>
      <t>Указаны отпускные цены за 1 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, в российских рублях (с НДС) для городов: Москва, Волгоград, Воронеж, Казань, Уфа, Самара, Екатеринбург, Челябинск, Тюмень, Пермь, Курган</t>
    </r>
  </si>
  <si>
    <t>*Оптовая цена</t>
  </si>
  <si>
    <t>**Розничная цена</t>
  </si>
  <si>
    <t>*Указаны оптовые цены за 1 мешок в УрФО, при продажах от 1 палеты, в российских рублях (с НДС)</t>
  </si>
  <si>
    <t>*Розничная цена</t>
  </si>
  <si>
    <t>Розничная цена</t>
  </si>
  <si>
    <t>**Указаны рекомендованые отпускные розничные цены за 1 мешок в УрФО, в российских рублях (с НДС)</t>
  </si>
  <si>
    <t>*Указаны рекомендованные отпускные розничные цены за 1 коробку, в российских рублях (с НДС)</t>
  </si>
  <si>
    <t>*Указаны рекомендованные отпускные розничные цены за 1 коробку,  в российских рублях (с НДС)</t>
  </si>
  <si>
    <t>не менее 28</t>
  </si>
  <si>
    <t>не менее 45</t>
  </si>
  <si>
    <r>
      <t>Требования норм
по ГОСТ </t>
    </r>
    <r>
      <rPr>
        <sz val="11"/>
        <color indexed="63"/>
        <rFont val="Calibri"/>
        <family val="2"/>
        <charset val="204"/>
      </rPr>
      <t>57141-2016</t>
    </r>
  </si>
  <si>
    <r>
      <t>(70-80)х10</t>
    </r>
    <r>
      <rPr>
        <vertAlign val="superscript"/>
        <sz val="11"/>
        <rFont val="Calibri"/>
        <family val="2"/>
        <charset val="204"/>
      </rPr>
      <t>-7 </t>
    </r>
  </si>
  <si>
    <t>не менее 4</t>
  </si>
  <si>
    <t>10, без повреждений</t>
  </si>
  <si>
    <t>R10</t>
  </si>
  <si>
    <t>антискользящая</t>
  </si>
  <si>
    <t>R12</t>
  </si>
  <si>
    <r>
      <t>Средние параметры ООО «ЗКС»
керамогранита «Гранитея»</t>
    </r>
    <r>
      <rPr>
        <vertAlign val="superscript"/>
        <sz val="11"/>
        <rFont val="Calibri"/>
        <family val="2"/>
        <charset val="204"/>
      </rPr>
      <t>тм</t>
    </r>
    <r>
      <rPr>
        <sz val="11"/>
        <rFont val="Calibri"/>
        <family val="2"/>
        <charset val="204"/>
      </rPr>
      <t xml:space="preserve">
коллекции «Уральская Палитра»</t>
    </r>
  </si>
  <si>
    <t>не менее 5 </t>
  </si>
  <si>
    <t>10, без повреждений </t>
  </si>
  <si>
    <r>
      <t>Износостойкость по кварцевому песку, г/мм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 </t>
    </r>
  </si>
  <si>
    <t>Коэффициент теплового расширения
в интервале (20-400)ºС, α </t>
  </si>
  <si>
    <r>
      <t>84х10</t>
    </r>
    <r>
      <rPr>
        <vertAlign val="superscript"/>
        <sz val="11"/>
        <rFont val="Calibri"/>
        <family val="2"/>
        <charset val="204"/>
      </rPr>
      <t>-7</t>
    </r>
    <r>
      <rPr>
        <sz val="11"/>
        <rFont val="Calibri"/>
        <family val="2"/>
        <charset val="204"/>
      </rPr>
      <t> </t>
    </r>
  </si>
  <si>
    <t>R11</t>
  </si>
  <si>
    <t>G270-Kukazar White</t>
  </si>
  <si>
    <t>G272-Kukazar Beige</t>
  </si>
  <si>
    <t>Апельсин</t>
  </si>
  <si>
    <t>Применяемость: внутренняя и внешняя отделка. Полы, стены.</t>
  </si>
  <si>
    <t>Применяемость: внутренняя и внешняя отделка. Полы, фасады, стены.</t>
  </si>
  <si>
    <t>UP012</t>
  </si>
  <si>
    <t>G385-Karatash Black</t>
  </si>
  <si>
    <t xml:space="preserve">Караташ Черный </t>
  </si>
  <si>
    <t>G388-Karatash Green-Black</t>
  </si>
  <si>
    <t xml:space="preserve">Караташ Черно-Зеленый </t>
  </si>
  <si>
    <t>G389-Karatash Blue-Black</t>
  </si>
  <si>
    <t xml:space="preserve">Караташ Черно-Синий </t>
  </si>
  <si>
    <r>
      <t>Полир./</t>
    </r>
    <r>
      <rPr>
        <b/>
        <sz val="9"/>
        <color indexed="10"/>
        <rFont val="Vanta Medium"/>
        <family val="2"/>
      </rPr>
      <t>Лаппат.</t>
    </r>
    <r>
      <rPr>
        <b/>
        <sz val="9"/>
        <rFont val="Vanta Medium"/>
        <family val="2"/>
      </rPr>
      <t xml:space="preserve">
POLISHED / </t>
    </r>
    <r>
      <rPr>
        <b/>
        <sz val="9"/>
        <color indexed="10"/>
        <rFont val="Vanta Medium"/>
        <family val="2"/>
      </rPr>
      <t>LAPPATO</t>
    </r>
  </si>
  <si>
    <t>Технический (профессиональный) керамогранит
Окрашенный в массе (FULL BODY)
«Стандарт», соль-перец | Standart salt-paper
«Уральские Фасады», моноколор | Ural Fasades monocolour, Неректификат | Non Rectified</t>
  </si>
  <si>
    <t>Технический (профессиональный) керамогранит
Окрашенный в массе (FULL BODY)
«Стандарт», соль-перец | Standart salt-paper
«Уральские Фасады», моноколор | Ural Fasades monocolour, Ректификат | Rectified</t>
  </si>
  <si>
    <t>О наличии продукции и планах производства необходимо уточнять в отделе сбыта ООО "ЗКС", указывая формат / цвет (артикул) / вид поверхности</t>
  </si>
  <si>
    <t>РЕКТИФИКАТ имеет точные номинальные размеры, с допусками, согласно технических карактеристик по ТУ</t>
  </si>
  <si>
    <t>РЕКТИФИКАТ имеет точные размеры 600х600, с допусками, согласно технических характеристик по ТУ</t>
  </si>
  <si>
    <t>Технический (профессиональный) керамогранит
Окрашенный в массе (FULL BODY)
«Стандарт», соль-перец
«Уральские Фасады», моноколор
Ректификат | Rectified</t>
  </si>
  <si>
    <t>РЕКТИФИКАТ имеет точные размеры 1200х600, 1200х295, с допусками, согласно технических характеристик по ТУ</t>
  </si>
  <si>
    <t>РЕКТИФИКАТ имеет точные размеры 600х600, 600х300, с допусками, согласно технических характеристик по ТУ</t>
  </si>
  <si>
    <t>Технический (профессиональный) керамогранит
Окрашенный в массе (FULL BODY)
«Стандарт», соль-перец
«Уральские Фасады», моноколор
Неректификат | Non Rectified</t>
  </si>
  <si>
    <t>Таблица калибров для 300х300х8, 300х300х12:</t>
  </si>
  <si>
    <t>08 — 297,6–298,5 мм</t>
  </si>
  <si>
    <t>09 — 298,6–299,5 мм</t>
  </si>
  <si>
    <t>0 — 299,6–300,5 мм</t>
  </si>
  <si>
    <t>1 — 300,6–301,5 мм</t>
  </si>
  <si>
    <t>2 — 301,6–302,5 мм</t>
  </si>
  <si>
    <t>паллета</t>
  </si>
  <si>
    <t>Количество коробок на паллете, шт</t>
  </si>
  <si>
    <t>Средний вес паллеты. Брутто, кг</t>
  </si>
  <si>
    <t>Расчетный вес паллеты. Брутто, кг</t>
  </si>
  <si>
    <t>Норма загрузки, паллет</t>
  </si>
  <si>
    <t>Интерьерный КЕРАМОГРАНИТ | Interior PORCELAIN TILES
РЕКТИФИКАТ | RECTIFIED, «ГРАНИТЕЯ» | «GRANITEA»</t>
  </si>
  <si>
    <t>1200х600х10</t>
  </si>
  <si>
    <t>Применяемость: внутренняя и внешняя отделка. Полы, стены, внутренняя и внешняя отделка.</t>
  </si>
  <si>
    <t>1200х600х10 Гранитея</t>
  </si>
  <si>
    <t>РЕКТИФИКАТ имеет точные номинальные размеры, с допусками, согласно технических характеристик по ТУ</t>
  </si>
  <si>
    <t>3D АНТИСКОЛЬЗЯЩИЙ | ANTI-SLIP
РИФЛЕНЫЙ | FLUTED
КВАДРО  | QUADRO</t>
  </si>
  <si>
    <r>
      <t>Санкт-Петербург, Краснодар, Новосибирск, Сургут +7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Кемерово, Красноярск +14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Республика Крым: 300х300х8 +40 руб./м</t>
    </r>
    <r>
      <rPr>
        <i/>
        <vertAlign val="superscript"/>
        <sz val="8"/>
        <color indexed="8"/>
        <rFont val="Arial Narrow"/>
        <family val="2"/>
        <charset val="204"/>
      </rPr>
      <t>2</t>
    </r>
  </si>
  <si>
    <r>
      <t>Владивосток, Благовещенск: 300х300х8 +55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, 300х300х12 +95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Хабаровск: 300х300х8,300х300х12  + 105 руб./м2</t>
    </r>
  </si>
  <si>
    <r>
      <t>Санкт-Петербург, Краснодар, Новосибирск, Сургут: 300х300х8 +7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Кемерово, Красноярск: 300х300х8 +14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Республика Крым: 300х300х8 +40 руб./м</t>
    </r>
    <r>
      <rPr>
        <i/>
        <vertAlign val="superscript"/>
        <sz val="8"/>
        <color indexed="8"/>
        <rFont val="Arial Narrow"/>
        <family val="2"/>
        <charset val="204"/>
      </rPr>
      <t>2</t>
    </r>
  </si>
  <si>
    <r>
      <t>Владивосток, Благовещенск: 300х300х8 +55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, 300х300х12 +95 руб./м</t>
    </r>
    <r>
      <rPr>
        <i/>
        <vertAlign val="superscript"/>
        <sz val="8"/>
        <color indexed="8"/>
        <rFont val="Arial Narrow"/>
        <family val="2"/>
        <charset val="204"/>
      </rPr>
      <t>2</t>
    </r>
    <r>
      <rPr>
        <i/>
        <sz val="8"/>
        <color indexed="8"/>
        <rFont val="Arial Narrow"/>
        <family val="2"/>
        <charset val="204"/>
      </rPr>
      <t>. Хабаровск: 300х300х8, 300х300х12 +105 руб./м</t>
    </r>
    <r>
      <rPr>
        <i/>
        <vertAlign val="superscript"/>
        <sz val="8"/>
        <color indexed="8"/>
        <rFont val="Arial Narrow"/>
        <family val="2"/>
        <charset val="204"/>
      </rPr>
      <t>2</t>
    </r>
  </si>
  <si>
    <r>
      <t>Республика Крым: +50 руб./м</t>
    </r>
    <r>
      <rPr>
        <i/>
        <vertAlign val="superscript"/>
        <sz val="10"/>
        <color indexed="8"/>
        <rFont val="Arial Narrow"/>
        <family val="2"/>
        <charset val="204"/>
      </rPr>
      <t>2</t>
    </r>
    <r>
      <rPr>
        <i/>
        <sz val="10"/>
        <color indexed="8"/>
        <rFont val="Arial Narrow"/>
        <family val="2"/>
        <charset val="204"/>
      </rPr>
      <t>. Владивосток, Благовещенск +65 руб./м</t>
    </r>
    <r>
      <rPr>
        <i/>
        <vertAlign val="superscript"/>
        <sz val="10"/>
        <color indexed="8"/>
        <rFont val="Arial Narrow"/>
        <family val="2"/>
        <charset val="204"/>
      </rPr>
      <t>2</t>
    </r>
    <r>
      <rPr>
        <i/>
        <sz val="10"/>
        <color indexed="8"/>
        <rFont val="Arial Narrow"/>
        <family val="2"/>
        <charset val="204"/>
      </rPr>
      <t>. Хабаровск +105 руб./м</t>
    </r>
    <r>
      <rPr>
        <i/>
        <vertAlign val="superscript"/>
        <sz val="10"/>
        <color indexed="8"/>
        <rFont val="Arial Narrow"/>
        <family val="2"/>
        <charset val="204"/>
      </rPr>
      <t>2</t>
    </r>
  </si>
  <si>
    <t>Указаны отпускные цены за 1 кв.м., в российских рублях (с НДС)</t>
  </si>
  <si>
    <r>
      <t>Указаны отпускные цены за 1 м</t>
    </r>
    <r>
      <rPr>
        <i/>
        <vertAlign val="superscript"/>
        <sz val="8"/>
        <color indexed="8"/>
        <rFont val="Vanta Medium"/>
        <family val="2"/>
      </rPr>
      <t>2</t>
    </r>
    <r>
      <rPr>
        <i/>
        <sz val="8"/>
        <color indexed="8"/>
        <rFont val="Vanta Medium"/>
        <family val="2"/>
      </rPr>
      <t>, в российских рублях (с НДС). Республика Крым: +50 руб./м</t>
    </r>
    <r>
      <rPr>
        <i/>
        <vertAlign val="superscript"/>
        <sz val="8"/>
        <color indexed="8"/>
        <rFont val="Vanta Medium"/>
        <family val="2"/>
      </rPr>
      <t>2</t>
    </r>
    <r>
      <rPr>
        <i/>
        <sz val="8"/>
        <color indexed="8"/>
        <rFont val="Vanta Medium"/>
        <family val="2"/>
      </rPr>
      <t>. Владивосток, Благовещенск: 600х600, 600х300 +65 руб./м</t>
    </r>
    <r>
      <rPr>
        <i/>
        <vertAlign val="superscript"/>
        <sz val="8"/>
        <color indexed="8"/>
        <rFont val="Vanta Medium"/>
        <family val="2"/>
      </rPr>
      <t>2</t>
    </r>
    <r>
      <rPr>
        <i/>
        <sz val="8"/>
        <color indexed="8"/>
        <rFont val="Vanta Medium"/>
        <family val="2"/>
      </rPr>
      <t>; 1200х600, 1200х295 +75 руб./м</t>
    </r>
    <r>
      <rPr>
        <i/>
        <vertAlign val="superscript"/>
        <sz val="8"/>
        <color indexed="8"/>
        <rFont val="Vanta Medium"/>
        <family val="2"/>
      </rPr>
      <t>2</t>
    </r>
    <r>
      <rPr>
        <i/>
        <sz val="8"/>
        <color indexed="8"/>
        <rFont val="Vanta Medium"/>
        <family val="2"/>
      </rPr>
      <t xml:space="preserve"> Хабаровск: 600х600, 600х300, 1200х600, 1200х295 +105 руб./м</t>
    </r>
    <r>
      <rPr>
        <i/>
        <vertAlign val="superscript"/>
        <sz val="8"/>
        <color indexed="8"/>
        <rFont val="Vanta Medium"/>
        <family val="2"/>
      </rPr>
      <t>2</t>
    </r>
  </si>
  <si>
    <r>
      <rPr>
        <b/>
        <sz val="8"/>
        <color indexed="8"/>
        <rFont val="Calibri"/>
        <family val="2"/>
        <charset val="204"/>
      </rPr>
      <t>*</t>
    </r>
    <r>
      <rPr>
        <b/>
        <i/>
        <sz val="8"/>
        <color indexed="8"/>
        <rFont val="Arial Narrow"/>
        <family val="2"/>
        <charset val="204"/>
      </rPr>
      <t>На заказ</t>
    </r>
  </si>
  <si>
    <t>*На заказ</t>
  </si>
  <si>
    <t>600х300х10 Гранитея</t>
  </si>
  <si>
    <t>Прайс-лист на керамогранит ООО "ЗКС" «Уральский гранит» с 10.02.2020. Электронный каталог на www.uralgres.com</t>
  </si>
  <si>
    <r>
      <t>Прайс-лист на СВП (Система Выравнивания Плитки) «Уральский гранит»</t>
    </r>
    <r>
      <rPr>
        <vertAlign val="superscript"/>
        <sz val="10"/>
        <color indexed="8"/>
        <rFont val="Arial Narrow"/>
        <family val="2"/>
        <charset val="204"/>
      </rPr>
      <t>тм</t>
    </r>
    <r>
      <rPr>
        <sz val="10"/>
        <color indexed="8"/>
        <rFont val="Arial Narrow"/>
        <family val="2"/>
        <charset val="204"/>
      </rPr>
      <t xml:space="preserve"> с 10.02.2020</t>
    </r>
  </si>
  <si>
    <t>Прайс-лист на плиточный клей «Уральская Формула» с 10.02.2020</t>
  </si>
  <si>
    <t>Прайс-лист на керамогранит ООО "ЗКС" «Уральская Палитра» с 10.02.2020. Электронный каталог на www.uralgres.com</t>
  </si>
  <si>
    <r>
      <t xml:space="preserve">Прайс-лист на керамогранит ООО «ЗКС» </t>
    </r>
    <r>
      <rPr>
        <vertAlign val="superscript"/>
        <sz val="11"/>
        <color indexed="8"/>
        <rFont val="Arial Narrow"/>
        <family val="2"/>
        <charset val="204"/>
      </rPr>
      <t>ТМ</t>
    </r>
    <r>
      <rPr>
        <sz val="11"/>
        <color indexed="8"/>
        <rFont val="Arial Narrow"/>
        <family val="2"/>
        <charset val="204"/>
      </rPr>
      <t>«Гранитея» с 10.02.2020. Электронный каталог на www.uralgres.com, www.granitea.ru</t>
    </r>
  </si>
  <si>
    <t>1200х600х11 MR</t>
  </si>
  <si>
    <t>1200х600х11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</si>
</sst>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i/>
      <sz val="10"/>
      <name val="Arial Narrow"/>
      <family val="2"/>
      <charset val="204"/>
    </font>
    <font>
      <sz val="8"/>
      <name val="Calibri"/>
      <family val="2"/>
      <charset val="204"/>
    </font>
    <font>
      <i/>
      <sz val="9"/>
      <name val="Arial Narrow"/>
      <family val="2"/>
      <charset val="204"/>
    </font>
    <font>
      <sz val="8"/>
      <color indexed="8"/>
      <name val="Vanta Medium"/>
      <family val="2"/>
    </font>
    <font>
      <sz val="9"/>
      <color indexed="8"/>
      <name val="Arial Narrow"/>
      <family val="2"/>
      <charset val="204"/>
    </font>
    <font>
      <sz val="9"/>
      <color indexed="8"/>
      <name val="Vanta Medium"/>
      <family val="2"/>
    </font>
    <font>
      <b/>
      <sz val="9"/>
      <color indexed="8"/>
      <name val="Vanta Medium"/>
      <family val="2"/>
    </font>
    <font>
      <b/>
      <sz val="9"/>
      <name val="Vanta Medium"/>
      <family val="2"/>
    </font>
    <font>
      <i/>
      <sz val="9"/>
      <color indexed="8"/>
      <name val="Calibri"/>
      <family val="2"/>
      <charset val="204"/>
    </font>
    <font>
      <i/>
      <sz val="8"/>
      <color indexed="8"/>
      <name val="Vanta Medium"/>
      <family val="2"/>
    </font>
    <font>
      <b/>
      <sz val="8"/>
      <name val="Vanta Medium"/>
      <family val="2"/>
    </font>
    <font>
      <vertAlign val="superscript"/>
      <sz val="10"/>
      <color indexed="8"/>
      <name val="Arial Narrow"/>
      <family val="2"/>
      <charset val="204"/>
    </font>
    <font>
      <i/>
      <sz val="8"/>
      <color indexed="8"/>
      <name val="Arial Narrow"/>
      <family val="2"/>
      <charset val="204"/>
    </font>
    <font>
      <i/>
      <vertAlign val="superscript"/>
      <sz val="8"/>
      <color indexed="8"/>
      <name val="Arial Narrow"/>
      <family val="2"/>
      <charset val="204"/>
    </font>
    <font>
      <b/>
      <sz val="1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3.5"/>
      <color indexed="8"/>
      <name val="Arial"/>
      <family val="2"/>
      <charset val="204"/>
    </font>
    <font>
      <b/>
      <vertAlign val="superscript"/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10"/>
      <name val="Arial Narrow"/>
      <family val="2"/>
      <charset val="204"/>
    </font>
    <font>
      <b/>
      <u/>
      <sz val="12"/>
      <color indexed="8"/>
      <name val="Vanta Medium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b/>
      <sz val="2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vertAlign val="superscript"/>
      <sz val="10"/>
      <name val="Arial Cyr"/>
      <charset val="204"/>
    </font>
    <font>
      <b/>
      <sz val="10"/>
      <color indexed="8"/>
      <name val="Arial Narrow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b/>
      <sz val="16"/>
      <color indexed="8"/>
      <name val="Calibri"/>
      <family val="2"/>
      <charset val="204"/>
    </font>
    <font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0"/>
      <color indexed="8"/>
      <name val="Vanta Medium"/>
      <family val="2"/>
    </font>
    <font>
      <sz val="8"/>
      <name val="Arial"/>
      <family val="2"/>
    </font>
    <font>
      <b/>
      <sz val="11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1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1"/>
      <name val="Vanta Medium"/>
      <family val="2"/>
    </font>
    <font>
      <b/>
      <sz val="11"/>
      <color indexed="8"/>
      <name val="Vanta Medium"/>
      <family val="2"/>
    </font>
    <font>
      <sz val="11"/>
      <color indexed="8"/>
      <name val="Vanta Medium"/>
      <family val="2"/>
    </font>
    <font>
      <sz val="11"/>
      <name val="Vanta Medium"/>
      <family val="2"/>
    </font>
    <font>
      <vertAlign val="superscript"/>
      <sz val="11"/>
      <color indexed="8"/>
      <name val="Arial Narrow"/>
      <family val="2"/>
      <charset val="204"/>
    </font>
    <font>
      <b/>
      <sz val="12"/>
      <name val="Arial Cyr"/>
      <charset val="204"/>
    </font>
    <font>
      <b/>
      <vertAlign val="superscript"/>
      <sz val="12"/>
      <name val="Arial Cyr"/>
      <charset val="204"/>
    </font>
    <font>
      <i/>
      <sz val="10"/>
      <color indexed="8"/>
      <name val="Arial Narrow"/>
      <family val="2"/>
      <charset val="204"/>
    </font>
    <font>
      <sz val="11"/>
      <name val="Calibri"/>
      <family val="2"/>
      <charset val="204"/>
    </font>
    <font>
      <sz val="11"/>
      <color indexed="63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9"/>
      <color indexed="10"/>
      <name val="Vanta Medium"/>
      <family val="2"/>
    </font>
    <font>
      <sz val="9"/>
      <color theme="0"/>
      <name val="Arial Narrow"/>
      <family val="2"/>
      <charset val="204"/>
    </font>
    <font>
      <sz val="11"/>
      <color theme="1"/>
      <name val="Vanta Medium"/>
      <family val="2"/>
    </font>
    <font>
      <sz val="11"/>
      <name val="Calibri"/>
      <family val="2"/>
      <charset val="204"/>
      <scheme val="minor"/>
    </font>
    <font>
      <i/>
      <vertAlign val="superscript"/>
      <sz val="10"/>
      <color indexed="8"/>
      <name val="Arial Narrow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vertAlign val="superscript"/>
      <sz val="8"/>
      <color indexed="8"/>
      <name val="Vanta Medium"/>
      <family val="2"/>
    </font>
    <font>
      <b/>
      <i/>
      <sz val="8"/>
      <color indexed="8"/>
      <name val="Arial Narrow"/>
      <family val="2"/>
      <charset val="204"/>
    </font>
    <font>
      <b/>
      <sz val="8"/>
      <color indexed="8"/>
      <name val="Calibri"/>
      <family val="2"/>
      <charset val="204"/>
    </font>
    <font>
      <b/>
      <i/>
      <sz val="10"/>
      <name val="Arial Narrow"/>
      <family val="2"/>
      <charset val="204"/>
    </font>
    <font>
      <b/>
      <i/>
      <sz val="11"/>
      <color indexed="8"/>
      <name val="Vanta Medium"/>
      <charset val="204"/>
    </font>
    <font>
      <sz val="11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62" fillId="0" borderId="0"/>
    <xf numFmtId="0" fontId="62" fillId="0" borderId="0"/>
  </cellStyleXfs>
  <cellXfs count="475">
    <xf numFmtId="0" fontId="0" fillId="0" borderId="0" xfId="0"/>
    <xf numFmtId="0" fontId="6" fillId="0" borderId="0" xfId="0" applyFont="1"/>
    <xf numFmtId="0" fontId="9" fillId="0" borderId="0" xfId="0" applyFont="1"/>
    <xf numFmtId="49" fontId="7" fillId="0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14" fillId="0" borderId="0" xfId="0" applyFont="1" applyAlignment="1"/>
    <xf numFmtId="14" fontId="15" fillId="0" borderId="0" xfId="0" applyNumberFormat="1" applyFont="1" applyBorder="1" applyAlignment="1"/>
    <xf numFmtId="0" fontId="15" fillId="0" borderId="0" xfId="0" applyFont="1" applyBorder="1" applyAlignment="1"/>
    <xf numFmtId="0" fontId="3" fillId="0" borderId="0" xfId="0" applyFont="1"/>
    <xf numFmtId="0" fontId="27" fillId="0" borderId="0" xfId="0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0" fontId="19" fillId="0" borderId="0" xfId="0" applyFont="1"/>
    <xf numFmtId="0" fontId="5" fillId="0" borderId="3" xfId="0" applyFont="1" applyFill="1" applyBorder="1"/>
    <xf numFmtId="0" fontId="14" fillId="0" borderId="0" xfId="0" applyFont="1" applyFill="1" applyAlignment="1"/>
    <xf numFmtId="0" fontId="8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/>
    <xf numFmtId="0" fontId="36" fillId="0" borderId="0" xfId="0" applyFont="1" applyAlignment="1">
      <alignment horizontal="left"/>
    </xf>
    <xf numFmtId="0" fontId="37" fillId="0" borderId="0" xfId="0" applyFont="1"/>
    <xf numFmtId="0" fontId="4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0" fillId="0" borderId="0" xfId="0" applyFont="1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2" fillId="3" borderId="20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 wrapText="1"/>
    </xf>
    <xf numFmtId="0" fontId="52" fillId="5" borderId="22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0" fontId="52" fillId="0" borderId="24" xfId="0" applyFont="1" applyBorder="1" applyAlignment="1">
      <alignment horizontal="left" vertical="center" wrapText="1"/>
    </xf>
    <xf numFmtId="0" fontId="53" fillId="3" borderId="24" xfId="0" applyFont="1" applyFill="1" applyBorder="1" applyAlignment="1">
      <alignment horizontal="center" vertical="center" wrapText="1"/>
    </xf>
    <xf numFmtId="0" fontId="53" fillId="4" borderId="24" xfId="0" applyFont="1" applyFill="1" applyBorder="1" applyAlignment="1">
      <alignment horizontal="center" vertical="center" wrapText="1"/>
    </xf>
    <xf numFmtId="0" fontId="53" fillId="5" borderId="24" xfId="0" applyFont="1" applyFill="1" applyBorder="1" applyAlignment="1">
      <alignment horizontal="center" vertical="center" wrapText="1"/>
    </xf>
    <xf numFmtId="0" fontId="53" fillId="6" borderId="24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4" xfId="0" applyNumberFormat="1" applyFont="1" applyBorder="1" applyAlignment="1">
      <alignment horizontal="center" vertical="center" wrapText="1"/>
    </xf>
    <xf numFmtId="0" fontId="53" fillId="5" borderId="24" xfId="0" applyNumberFormat="1" applyFont="1" applyFill="1" applyBorder="1" applyAlignment="1">
      <alignment horizontal="center" vertical="center" wrapText="1"/>
    </xf>
    <xf numFmtId="0" fontId="53" fillId="6" borderId="24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/>
    <xf numFmtId="0" fontId="55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23" fillId="0" borderId="0" xfId="0" applyFont="1" applyBorder="1" applyAlignment="1"/>
    <xf numFmtId="0" fontId="19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49" fontId="57" fillId="0" borderId="1" xfId="0" applyNumberFormat="1" applyFont="1" applyFill="1" applyBorder="1" applyAlignment="1">
      <alignment horizontal="center" wrapText="1"/>
    </xf>
    <xf numFmtId="0" fontId="58" fillId="0" borderId="1" xfId="0" applyFont="1" applyBorder="1"/>
    <xf numFmtId="0" fontId="59" fillId="7" borderId="1" xfId="2" applyNumberFormat="1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center" wrapText="1"/>
    </xf>
    <xf numFmtId="0" fontId="14" fillId="0" borderId="0" xfId="0" applyFont="1" applyBorder="1" applyAlignment="1"/>
    <xf numFmtId="0" fontId="6" fillId="0" borderId="0" xfId="0" applyFont="1" applyBorder="1"/>
    <xf numFmtId="0" fontId="62" fillId="0" borderId="0" xfId="4"/>
    <xf numFmtId="0" fontId="62" fillId="0" borderId="0" xfId="4" applyAlignment="1">
      <alignment horizontal="center"/>
    </xf>
    <xf numFmtId="0" fontId="62" fillId="0" borderId="0" xfId="4" applyAlignment="1">
      <alignment wrapText="1"/>
    </xf>
    <xf numFmtId="0" fontId="64" fillId="0" borderId="1" xfId="4" applyFont="1" applyBorder="1" applyAlignment="1">
      <alignment wrapText="1"/>
    </xf>
    <xf numFmtId="0" fontId="64" fillId="0" borderId="1" xfId="4" applyFont="1" applyBorder="1" applyAlignment="1">
      <alignment horizontal="center" wrapText="1"/>
    </xf>
    <xf numFmtId="0" fontId="64" fillId="0" borderId="1" xfId="4" applyFont="1" applyBorder="1"/>
    <xf numFmtId="0" fontId="65" fillId="0" borderId="1" xfId="4" applyFont="1" applyBorder="1" applyAlignment="1"/>
    <xf numFmtId="0" fontId="64" fillId="0" borderId="1" xfId="4" applyFont="1" applyBorder="1" applyAlignment="1">
      <alignment horizontal="left"/>
    </xf>
    <xf numFmtId="49" fontId="64" fillId="0" borderId="1" xfId="4" applyNumberFormat="1" applyFont="1" applyBorder="1" applyAlignment="1">
      <alignment horizontal="center"/>
    </xf>
    <xf numFmtId="0" fontId="64" fillId="0" borderId="0" xfId="4" applyFont="1"/>
    <xf numFmtId="0" fontId="64" fillId="0" borderId="0" xfId="4" applyFont="1" applyAlignment="1">
      <alignment horizontal="center"/>
    </xf>
    <xf numFmtId="0" fontId="66" fillId="0" borderId="0" xfId="1" applyFont="1" applyAlignment="1" applyProtection="1"/>
    <xf numFmtId="0" fontId="67" fillId="0" borderId="0" xfId="0" applyFont="1"/>
    <xf numFmtId="2" fontId="14" fillId="0" borderId="0" xfId="0" applyNumberFormat="1" applyFont="1" applyFill="1" applyBorder="1" applyAlignment="1">
      <alignment horizontal="center"/>
    </xf>
    <xf numFmtId="0" fontId="67" fillId="0" borderId="0" xfId="0" applyFont="1" applyBorder="1"/>
    <xf numFmtId="49" fontId="21" fillId="0" borderId="0" xfId="0" applyNumberFormat="1" applyFont="1" applyFill="1" applyBorder="1" applyAlignment="1">
      <alignment wrapText="1"/>
    </xf>
    <xf numFmtId="0" fontId="32" fillId="0" borderId="0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2" fontId="71" fillId="0" borderId="3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0" fillId="0" borderId="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2" fontId="71" fillId="0" borderId="29" xfId="0" applyNumberFormat="1" applyFont="1" applyFill="1" applyBorder="1" applyAlignment="1">
      <alignment horizontal="center" vertical="center" wrapText="1"/>
    </xf>
    <xf numFmtId="2" fontId="70" fillId="0" borderId="31" xfId="0" applyNumberFormat="1" applyFont="1" applyFill="1" applyBorder="1" applyAlignment="1">
      <alignment horizontal="center" vertical="center" wrapText="1"/>
    </xf>
    <xf numFmtId="2" fontId="70" fillId="0" borderId="2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/>
    </xf>
    <xf numFmtId="2" fontId="71" fillId="0" borderId="39" xfId="0" applyNumberFormat="1" applyFont="1" applyFill="1" applyBorder="1" applyAlignment="1">
      <alignment horizontal="center" vertical="center" wrapText="1"/>
    </xf>
    <xf numFmtId="2" fontId="70" fillId="0" borderId="40" xfId="0" applyNumberFormat="1" applyFont="1" applyFill="1" applyBorder="1" applyAlignment="1">
      <alignment horizontal="center" vertical="center" wrapText="1"/>
    </xf>
    <xf numFmtId="2" fontId="70" fillId="0" borderId="32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0" fillId="0" borderId="3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2" fontId="70" fillId="0" borderId="11" xfId="0" applyNumberFormat="1" applyFont="1" applyFill="1" applyBorder="1" applyAlignment="1">
      <alignment horizontal="center" vertical="center" wrapText="1"/>
    </xf>
    <xf numFmtId="2" fontId="70" fillId="0" borderId="4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8" fillId="0" borderId="43" xfId="0" applyFont="1" applyBorder="1"/>
    <xf numFmtId="0" fontId="9" fillId="0" borderId="0" xfId="0" applyFont="1" applyBorder="1"/>
    <xf numFmtId="49" fontId="7" fillId="0" borderId="38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right"/>
    </xf>
    <xf numFmtId="0" fontId="80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/>
    <xf numFmtId="0" fontId="32" fillId="0" borderId="2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5" fillId="0" borderId="0" xfId="0" applyFont="1"/>
    <xf numFmtId="0" fontId="5" fillId="0" borderId="0" xfId="0" applyFont="1"/>
    <xf numFmtId="0" fontId="81" fillId="0" borderId="0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5" fillId="0" borderId="29" xfId="0" applyFont="1" applyFill="1" applyBorder="1"/>
    <xf numFmtId="0" fontId="5" fillId="0" borderId="11" xfId="0" applyFont="1" applyFill="1" applyBorder="1"/>
    <xf numFmtId="1" fontId="9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/>
    </xf>
    <xf numFmtId="0" fontId="1" fillId="0" borderId="1" xfId="0" applyFont="1" applyBorder="1"/>
    <xf numFmtId="0" fontId="0" fillId="0" borderId="0" xfId="0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1" xfId="0" applyBorder="1" applyAlignment="1">
      <alignment horizontal="left" vertical="center" indent="1"/>
    </xf>
    <xf numFmtId="0" fontId="4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5" fillId="0" borderId="13" xfId="0" applyFont="1" applyFill="1" applyBorder="1"/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2" fontId="45" fillId="0" borderId="18" xfId="0" applyNumberFormat="1" applyFont="1" applyFill="1" applyBorder="1" applyAlignment="1">
      <alignment horizontal="center"/>
    </xf>
    <xf numFmtId="2" fontId="45" fillId="0" borderId="2" xfId="0" applyNumberFormat="1" applyFont="1" applyFill="1" applyBorder="1" applyAlignment="1">
      <alignment horizontal="center"/>
    </xf>
    <xf numFmtId="2" fontId="45" fillId="0" borderId="19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41" xfId="0" applyFont="1" applyFill="1" applyBorder="1"/>
    <xf numFmtId="0" fontId="9" fillId="0" borderId="33" xfId="0" applyFont="1" applyFill="1" applyBorder="1"/>
    <xf numFmtId="0" fontId="65" fillId="0" borderId="35" xfId="0" applyFont="1" applyFill="1" applyBorder="1"/>
    <xf numFmtId="0" fontId="9" fillId="0" borderId="91" xfId="0" applyFont="1" applyFill="1" applyBorder="1"/>
    <xf numFmtId="0" fontId="9" fillId="0" borderId="9" xfId="0" applyFont="1" applyFill="1" applyBorder="1"/>
    <xf numFmtId="0" fontId="6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1" fillId="0" borderId="37" xfId="0" applyNumberFormat="1" applyFont="1" applyFill="1" applyBorder="1" applyAlignment="1">
      <alignment horizontal="center" vertical="center" wrapText="1"/>
    </xf>
    <xf numFmtId="2" fontId="70" fillId="0" borderId="38" xfId="0" applyNumberFormat="1" applyFont="1" applyFill="1" applyBorder="1" applyAlignment="1">
      <alignment horizontal="center" vertical="center" wrapText="1"/>
    </xf>
    <xf numFmtId="2" fontId="70" fillId="0" borderId="37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8" fillId="8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7" fillId="0" borderId="0" xfId="0" applyFont="1" applyBorder="1" applyAlignment="1"/>
    <xf numFmtId="2" fontId="6" fillId="0" borderId="37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62" fillId="0" borderId="0" xfId="4" applyAlignment="1">
      <alignment vertical="center"/>
    </xf>
    <xf numFmtId="0" fontId="6" fillId="0" borderId="0" xfId="0" applyFont="1" applyAlignment="1">
      <alignment vertical="center"/>
    </xf>
    <xf numFmtId="0" fontId="86" fillId="10" borderId="0" xfId="0" applyFont="1" applyFill="1" applyBorder="1" applyAlignment="1"/>
    <xf numFmtId="1" fontId="9" fillId="10" borderId="12" xfId="0" applyNumberFormat="1" applyFont="1" applyFill="1" applyBorder="1" applyAlignment="1">
      <alignment horizontal="center" vertical="center" wrapText="1"/>
    </xf>
    <xf numFmtId="1" fontId="9" fillId="10" borderId="4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center" wrapText="1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right"/>
    </xf>
    <xf numFmtId="1" fontId="9" fillId="10" borderId="1" xfId="0" applyNumberFormat="1" applyFont="1" applyFill="1" applyBorder="1" applyAlignment="1">
      <alignment horizontal="center" vertical="center" wrapText="1"/>
    </xf>
    <xf numFmtId="1" fontId="9" fillId="10" borderId="30" xfId="0" applyNumberFormat="1" applyFont="1" applyFill="1" applyBorder="1" applyAlignment="1">
      <alignment horizontal="center" wrapText="1"/>
    </xf>
    <xf numFmtId="1" fontId="9" fillId="10" borderId="30" xfId="0" applyNumberFormat="1" applyFont="1" applyFill="1" applyBorder="1" applyAlignment="1">
      <alignment horizontal="center" vertical="center" wrapText="1"/>
    </xf>
    <xf numFmtId="1" fontId="9" fillId="10" borderId="31" xfId="0" applyNumberFormat="1" applyFont="1" applyFill="1" applyBorder="1" applyAlignment="1">
      <alignment horizontal="center" vertical="center" wrapText="1"/>
    </xf>
    <xf numFmtId="1" fontId="9" fillId="10" borderId="49" xfId="0" applyNumberFormat="1" applyFont="1" applyFill="1" applyBorder="1" applyAlignment="1">
      <alignment horizontal="center" vertical="center" wrapText="1"/>
    </xf>
    <xf numFmtId="1" fontId="9" fillId="10" borderId="45" xfId="0" applyNumberFormat="1" applyFont="1" applyFill="1" applyBorder="1" applyAlignment="1">
      <alignment horizontal="center" wrapText="1"/>
    </xf>
    <xf numFmtId="0" fontId="9" fillId="10" borderId="27" xfId="0" applyFont="1" applyFill="1" applyBorder="1"/>
    <xf numFmtId="0" fontId="9" fillId="10" borderId="27" xfId="0" applyFont="1" applyFill="1" applyBorder="1" applyAlignment="1">
      <alignment horizontal="right"/>
    </xf>
    <xf numFmtId="1" fontId="9" fillId="10" borderId="45" xfId="0" applyNumberFormat="1" applyFont="1" applyFill="1" applyBorder="1" applyAlignment="1">
      <alignment horizontal="center" vertical="center" wrapText="1"/>
    </xf>
    <xf numFmtId="49" fontId="64" fillId="0" borderId="84" xfId="4" applyNumberFormat="1" applyFont="1" applyBorder="1" applyAlignment="1">
      <alignment horizontal="center"/>
    </xf>
    <xf numFmtId="0" fontId="64" fillId="0" borderId="84" xfId="4" applyFont="1" applyBorder="1" applyAlignment="1">
      <alignment horizontal="center" wrapText="1"/>
    </xf>
    <xf numFmtId="0" fontId="64" fillId="0" borderId="84" xfId="4" applyFont="1" applyFill="1" applyBorder="1" applyAlignment="1">
      <alignment horizontal="center"/>
    </xf>
    <xf numFmtId="0" fontId="64" fillId="10" borderId="1" xfId="4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2" fontId="6" fillId="10" borderId="45" xfId="0" applyNumberFormat="1" applyFont="1" applyFill="1" applyBorder="1" applyAlignment="1">
      <alignment horizontal="center"/>
    </xf>
    <xf numFmtId="2" fontId="6" fillId="10" borderId="4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8" fillId="10" borderId="60" xfId="4" applyFont="1" applyFill="1" applyBorder="1" applyAlignment="1"/>
    <xf numFmtId="0" fontId="88" fillId="0" borderId="60" xfId="4" applyFont="1" applyFill="1" applyBorder="1" applyAlignment="1"/>
    <xf numFmtId="0" fontId="59" fillId="0" borderId="0" xfId="2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6" fillId="10" borderId="38" xfId="0" applyNumberFormat="1" applyFont="1" applyFill="1" applyBorder="1" applyAlignment="1">
      <alignment horizontal="center"/>
    </xf>
    <xf numFmtId="2" fontId="70" fillId="10" borderId="36" xfId="0" applyNumberFormat="1" applyFont="1" applyFill="1" applyBorder="1" applyAlignment="1">
      <alignment horizontal="center" vertical="center" wrapText="1"/>
    </xf>
    <xf numFmtId="2" fontId="70" fillId="10" borderId="1" xfId="0" applyNumberFormat="1" applyFont="1" applyFill="1" applyBorder="1" applyAlignment="1">
      <alignment horizontal="center" vertical="center" wrapText="1"/>
    </xf>
    <xf numFmtId="2" fontId="70" fillId="10" borderId="29" xfId="0" applyNumberFormat="1" applyFont="1" applyFill="1" applyBorder="1" applyAlignment="1">
      <alignment horizontal="center" vertical="center" wrapText="1"/>
    </xf>
    <xf numFmtId="2" fontId="70" fillId="10" borderId="30" xfId="0" applyNumberFormat="1" applyFont="1" applyFill="1" applyBorder="1" applyAlignment="1">
      <alignment horizontal="center" vertical="center" wrapText="1"/>
    </xf>
    <xf numFmtId="2" fontId="70" fillId="10" borderId="31" xfId="0" applyNumberFormat="1" applyFont="1" applyFill="1" applyBorder="1" applyAlignment="1">
      <alignment horizontal="center" vertical="center" wrapText="1"/>
    </xf>
    <xf numFmtId="2" fontId="70" fillId="10" borderId="45" xfId="0" applyNumberFormat="1" applyFont="1" applyFill="1" applyBorder="1" applyAlignment="1">
      <alignment horizontal="center" vertical="center" wrapText="1"/>
    </xf>
    <xf numFmtId="2" fontId="70" fillId="10" borderId="3" xfId="0" applyNumberFormat="1" applyFont="1" applyFill="1" applyBorder="1" applyAlignment="1">
      <alignment horizontal="center" vertical="center" wrapText="1"/>
    </xf>
    <xf numFmtId="2" fontId="70" fillId="10" borderId="11" xfId="0" applyNumberFormat="1" applyFont="1" applyFill="1" applyBorder="1" applyAlignment="1">
      <alignment horizontal="center" vertical="center" wrapText="1"/>
    </xf>
    <xf numFmtId="2" fontId="70" fillId="9" borderId="3" xfId="0" applyNumberFormat="1" applyFont="1" applyFill="1" applyBorder="1" applyAlignment="1">
      <alignment horizontal="center" vertical="center" wrapText="1"/>
    </xf>
    <xf numFmtId="2" fontId="70" fillId="10" borderId="38" xfId="0" applyNumberFormat="1" applyFont="1" applyFill="1" applyBorder="1" applyAlignment="1">
      <alignment horizontal="center" vertical="center" wrapText="1"/>
    </xf>
    <xf numFmtId="2" fontId="70" fillId="10" borderId="12" xfId="0" applyNumberFormat="1" applyFont="1" applyFill="1" applyBorder="1" applyAlignment="1">
      <alignment horizontal="center" vertical="center" wrapText="1"/>
    </xf>
    <xf numFmtId="2" fontId="70" fillId="10" borderId="42" xfId="0" applyNumberFormat="1" applyFont="1" applyFill="1" applyBorder="1" applyAlignment="1">
      <alignment horizontal="center" vertical="center" wrapText="1"/>
    </xf>
    <xf numFmtId="2" fontId="70" fillId="10" borderId="37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2" fontId="70" fillId="10" borderId="0" xfId="0" applyNumberFormat="1" applyFont="1" applyFill="1" applyBorder="1" applyAlignment="1">
      <alignment horizontal="center" vertical="center" wrapText="1"/>
    </xf>
    <xf numFmtId="2" fontId="89" fillId="10" borderId="0" xfId="0" applyNumberFormat="1" applyFont="1" applyFill="1" applyBorder="1" applyAlignment="1">
      <alignment horizontal="center" vertical="center" wrapText="1"/>
    </xf>
    <xf numFmtId="2" fontId="45" fillId="0" borderId="4" xfId="0" applyNumberFormat="1" applyFont="1" applyFill="1" applyBorder="1" applyAlignment="1">
      <alignment horizontal="center"/>
    </xf>
    <xf numFmtId="49" fontId="57" fillId="0" borderId="1" xfId="0" applyNumberFormat="1" applyFont="1" applyFill="1" applyBorder="1" applyAlignment="1">
      <alignment horizontal="center" vertical="center" wrapText="1"/>
    </xf>
    <xf numFmtId="1" fontId="90" fillId="0" borderId="1" xfId="0" applyNumberFormat="1" applyFont="1" applyFill="1" applyBorder="1" applyAlignment="1">
      <alignment horizontal="center" wrapText="1"/>
    </xf>
    <xf numFmtId="1" fontId="65" fillId="0" borderId="1" xfId="0" applyNumberFormat="1" applyFont="1" applyFill="1" applyBorder="1" applyAlignment="1">
      <alignment horizont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1" fontId="65" fillId="9" borderId="1" xfId="0" applyNumberFormat="1" applyFont="1" applyFill="1" applyBorder="1" applyAlignment="1">
      <alignment horizontal="center" wrapText="1"/>
    </xf>
    <xf numFmtId="1" fontId="65" fillId="9" borderId="1" xfId="0" applyNumberFormat="1" applyFont="1" applyFill="1" applyBorder="1" applyAlignment="1">
      <alignment horizontal="center" vertical="center" wrapText="1"/>
    </xf>
    <xf numFmtId="1" fontId="65" fillId="10" borderId="1" xfId="0" applyNumberFormat="1" applyFont="1" applyFill="1" applyBorder="1" applyAlignment="1">
      <alignment horizontal="center" vertical="center" wrapText="1"/>
    </xf>
    <xf numFmtId="1" fontId="65" fillId="10" borderId="1" xfId="0" applyNumberFormat="1" applyFont="1" applyFill="1" applyBorder="1" applyAlignment="1">
      <alignment horizontal="center" wrapText="1"/>
    </xf>
    <xf numFmtId="1" fontId="9" fillId="0" borderId="3" xfId="0" applyNumberFormat="1" applyFont="1" applyFill="1" applyBorder="1" applyAlignment="1">
      <alignment horizontal="center"/>
    </xf>
    <xf numFmtId="1" fontId="9" fillId="10" borderId="3" xfId="0" applyNumberFormat="1" applyFont="1" applyFill="1" applyBorder="1" applyAlignment="1">
      <alignment horizontal="center"/>
    </xf>
    <xf numFmtId="1" fontId="9" fillId="9" borderId="3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1" xfId="0" applyFont="1" applyFill="1" applyBorder="1" applyAlignment="1">
      <alignment horizontal="left" vertical="center"/>
    </xf>
    <xf numFmtId="1" fontId="9" fillId="10" borderId="1" xfId="0" applyNumberFormat="1" applyFont="1" applyFill="1" applyBorder="1"/>
    <xf numFmtId="2" fontId="70" fillId="10" borderId="10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 wrapText="1"/>
    </xf>
    <xf numFmtId="14" fontId="8" fillId="0" borderId="17" xfId="0" applyNumberFormat="1" applyFont="1" applyBorder="1" applyAlignment="1">
      <alignment horizontal="left" wrapText="1"/>
    </xf>
    <xf numFmtId="49" fontId="8" fillId="0" borderId="0" xfId="0" applyNumberFormat="1" applyFont="1" applyFill="1" applyBorder="1" applyAlignment="1"/>
    <xf numFmtId="0" fontId="10" fillId="0" borderId="0" xfId="0" applyFont="1" applyBorder="1" applyAlignment="1"/>
    <xf numFmtId="0" fontId="11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1" fillId="0" borderId="1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73" fillId="0" borderId="27" xfId="0" applyFont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0" fontId="0" fillId="0" borderId="51" xfId="0" applyNumberFormat="1" applyBorder="1" applyAlignment="1">
      <alignment horizontal="center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52" xfId="0" applyNumberForma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82" fillId="0" borderId="63" xfId="3" applyFont="1" applyBorder="1" applyAlignment="1">
      <alignment horizontal="center" vertical="top" wrapText="1"/>
    </xf>
    <xf numFmtId="0" fontId="82" fillId="0" borderId="63" xfId="3" applyFont="1" applyBorder="1" applyAlignment="1">
      <alignment horizontal="left" vertical="center" wrapText="1"/>
    </xf>
    <xf numFmtId="0" fontId="82" fillId="0" borderId="63" xfId="3" applyFont="1" applyBorder="1" applyAlignment="1">
      <alignment horizontal="center" vertical="center" wrapText="1"/>
    </xf>
    <xf numFmtId="0" fontId="82" fillId="0" borderId="88" xfId="3" applyFont="1" applyBorder="1" applyAlignment="1">
      <alignment horizontal="center" vertical="center" wrapText="1"/>
    </xf>
    <xf numFmtId="0" fontId="82" fillId="0" borderId="89" xfId="3" applyFont="1" applyBorder="1" applyAlignment="1">
      <alignment horizontal="center" vertical="center" wrapText="1"/>
    </xf>
    <xf numFmtId="0" fontId="82" fillId="0" borderId="90" xfId="3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2" fillId="0" borderId="64" xfId="3" applyFont="1" applyBorder="1" applyAlignment="1">
      <alignment horizontal="center" vertical="center" wrapText="1"/>
    </xf>
    <xf numFmtId="0" fontId="82" fillId="0" borderId="65" xfId="3" applyFont="1" applyBorder="1" applyAlignment="1">
      <alignment horizontal="center" vertical="center" wrapText="1"/>
    </xf>
    <xf numFmtId="0" fontId="82" fillId="0" borderId="66" xfId="3" applyFont="1" applyBorder="1" applyAlignment="1">
      <alignment horizontal="center" vertical="center" wrapText="1"/>
    </xf>
    <xf numFmtId="0" fontId="82" fillId="0" borderId="67" xfId="3" applyFont="1" applyBorder="1" applyAlignment="1">
      <alignment horizontal="center" vertical="center" wrapText="1"/>
    </xf>
    <xf numFmtId="0" fontId="82" fillId="0" borderId="68" xfId="3" applyFont="1" applyBorder="1" applyAlignment="1">
      <alignment horizontal="center" vertical="center" wrapText="1"/>
    </xf>
    <xf numFmtId="0" fontId="82" fillId="0" borderId="6" xfId="3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82" fillId="0" borderId="47" xfId="3" applyFont="1" applyBorder="1" applyAlignment="1">
      <alignment horizontal="center" vertical="center" wrapText="1"/>
    </xf>
    <xf numFmtId="0" fontId="82" fillId="0" borderId="48" xfId="3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/>
    </xf>
    <xf numFmtId="0" fontId="25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50" fillId="0" borderId="69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1" fillId="5" borderId="76" xfId="0" applyFont="1" applyFill="1" applyBorder="1" applyAlignment="1">
      <alignment horizontal="center" vertical="center" wrapText="1"/>
    </xf>
    <xf numFmtId="0" fontId="51" fillId="5" borderId="77" xfId="0" applyFont="1" applyFill="1" applyBorder="1" applyAlignment="1">
      <alignment horizontal="center" vertical="center" wrapText="1"/>
    </xf>
    <xf numFmtId="0" fontId="51" fillId="6" borderId="78" xfId="0" applyFont="1" applyFill="1" applyBorder="1" applyAlignment="1">
      <alignment horizontal="center" vertical="center" wrapText="1"/>
    </xf>
    <xf numFmtId="0" fontId="51" fillId="6" borderId="7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8" fillId="0" borderId="69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/>
    </xf>
    <xf numFmtId="0" fontId="32" fillId="0" borderId="56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50" fillId="0" borderId="69" xfId="0" applyFont="1" applyBorder="1" applyAlignment="1" applyProtection="1">
      <alignment horizontal="center" vertical="center" wrapText="1"/>
      <protection locked="0"/>
    </xf>
    <xf numFmtId="0" fontId="50" fillId="0" borderId="70" xfId="0" applyFont="1" applyBorder="1" applyAlignment="1" applyProtection="1">
      <alignment horizontal="center" vertical="center" wrapText="1"/>
      <protection locked="0"/>
    </xf>
    <xf numFmtId="0" fontId="50" fillId="0" borderId="71" xfId="0" applyFont="1" applyBorder="1" applyAlignment="1" applyProtection="1">
      <alignment horizontal="center" vertical="center" wrapText="1"/>
      <protection locked="0"/>
    </xf>
    <xf numFmtId="0" fontId="50" fillId="0" borderId="72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73" xfId="0" applyFont="1" applyBorder="1" applyAlignment="1" applyProtection="1">
      <alignment horizontal="center" vertical="center" wrapText="1"/>
      <protection locked="0"/>
    </xf>
    <xf numFmtId="0" fontId="63" fillId="0" borderId="0" xfId="4" applyFont="1" applyAlignment="1">
      <alignment horizontal="center"/>
    </xf>
    <xf numFmtId="0" fontId="7" fillId="0" borderId="0" xfId="4" applyFont="1" applyAlignment="1">
      <alignment horizontal="left" wrapText="1"/>
    </xf>
    <xf numFmtId="0" fontId="73" fillId="0" borderId="1" xfId="4" applyFont="1" applyBorder="1" applyAlignment="1">
      <alignment horizontal="center" vertical="center"/>
    </xf>
    <xf numFmtId="0" fontId="62" fillId="0" borderId="85" xfId="4" applyBorder="1" applyAlignment="1">
      <alignment horizontal="center"/>
    </xf>
    <xf numFmtId="0" fontId="11" fillId="0" borderId="0" xfId="4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11" fillId="0" borderId="84" xfId="4" applyFont="1" applyBorder="1" applyAlignment="1">
      <alignment horizontal="left" vertical="center"/>
    </xf>
    <xf numFmtId="0" fontId="88" fillId="10" borderId="92" xfId="4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49" fontId="5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84" fillId="0" borderId="0" xfId="0" applyFont="1"/>
    <xf numFmtId="0" fontId="88" fillId="10" borderId="84" xfId="4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34" fillId="0" borderId="17" xfId="0" applyFont="1" applyFill="1" applyBorder="1" applyAlignment="1">
      <alignment horizontal="left"/>
    </xf>
    <xf numFmtId="0" fontId="34" fillId="0" borderId="56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80" fillId="0" borderId="26" xfId="0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6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8" fillId="0" borderId="2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left" wrapText="1"/>
    </xf>
    <xf numFmtId="14" fontId="5" fillId="0" borderId="54" xfId="0" applyNumberFormat="1" applyFont="1" applyBorder="1" applyAlignment="1">
      <alignment horizontal="left" wrapText="1"/>
    </xf>
    <xf numFmtId="14" fontId="5" fillId="0" borderId="86" xfId="0" applyNumberFormat="1" applyFont="1" applyBorder="1" applyAlignment="1">
      <alignment horizontal="left" wrapText="1"/>
    </xf>
    <xf numFmtId="0" fontId="15" fillId="0" borderId="17" xfId="0" applyFont="1" applyBorder="1" applyAlignment="1">
      <alignment horizontal="right"/>
    </xf>
    <xf numFmtId="0" fontId="15" fillId="0" borderId="56" xfId="0" applyFont="1" applyBorder="1" applyAlignment="1">
      <alignment horizontal="right"/>
    </xf>
    <xf numFmtId="0" fontId="35" fillId="0" borderId="51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52" xfId="0" applyFont="1" applyBorder="1" applyAlignment="1">
      <alignment horizontal="center" wrapText="1"/>
    </xf>
    <xf numFmtId="0" fontId="35" fillId="0" borderId="57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58" xfId="0" applyFont="1" applyBorder="1" applyAlignment="1">
      <alignment horizontal="center" wrapText="1"/>
    </xf>
    <xf numFmtId="0" fontId="69" fillId="0" borderId="17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44" fillId="0" borderId="0" xfId="0" applyFont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5">
    <cellStyle name="Гиперссылка_УП по RAL" xfId="1" xr:uid="{00000000-0005-0000-0000-000000000000}"/>
    <cellStyle name="Обычный" xfId="0" builtinId="0"/>
    <cellStyle name="Обычный_Лист1" xfId="2" xr:uid="{00000000-0005-0000-0000-000002000000}"/>
    <cellStyle name="Обычный_Техн.хар-ки УГ" xfId="3" xr:uid="{00000000-0005-0000-0000-000003000000}"/>
    <cellStyle name="Обычный_УП по RAL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jpe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9.jpeg"/><Relationship Id="rId4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4</xdr:col>
      <xdr:colOff>985837</xdr:colOff>
      <xdr:row>1</xdr:row>
      <xdr:rowOff>514350</xdr:rowOff>
    </xdr:to>
    <xdr:pic>
      <xdr:nvPicPr>
        <xdr:cNvPr id="1125" name="Рисунок 2" descr="Price_Shapka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9550"/>
          <a:ext cx="768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85725</xdr:rowOff>
    </xdr:from>
    <xdr:to>
      <xdr:col>4</xdr:col>
      <xdr:colOff>33338</xdr:colOff>
      <xdr:row>1</xdr:row>
      <xdr:rowOff>514350</xdr:rowOff>
    </xdr:to>
    <xdr:pic>
      <xdr:nvPicPr>
        <xdr:cNvPr id="2194" name="Рисунок 2" descr="Price_Shapka.jpg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5275"/>
          <a:ext cx="6153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47</xdr:row>
      <xdr:rowOff>66675</xdr:rowOff>
    </xdr:from>
    <xdr:to>
      <xdr:col>4</xdr:col>
      <xdr:colOff>14288</xdr:colOff>
      <xdr:row>47</xdr:row>
      <xdr:rowOff>476250</xdr:rowOff>
    </xdr:to>
    <xdr:pic>
      <xdr:nvPicPr>
        <xdr:cNvPr id="2195" name="Рисунок 1" descr="Price_Shapka_UF1.jpg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982450"/>
          <a:ext cx="6143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38100</xdr:rowOff>
    </xdr:from>
    <xdr:to>
      <xdr:col>3</xdr:col>
      <xdr:colOff>284692</xdr:colOff>
      <xdr:row>1</xdr:row>
      <xdr:rowOff>466725</xdr:rowOff>
    </xdr:to>
    <xdr:pic>
      <xdr:nvPicPr>
        <xdr:cNvPr id="3218" name="Рисунок 2" descr="Price_Shapka.jpg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7650"/>
          <a:ext cx="6000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47</xdr:row>
      <xdr:rowOff>47625</xdr:rowOff>
    </xdr:from>
    <xdr:to>
      <xdr:col>3</xdr:col>
      <xdr:colOff>284692</xdr:colOff>
      <xdr:row>47</xdr:row>
      <xdr:rowOff>466725</xdr:rowOff>
    </xdr:to>
    <xdr:pic>
      <xdr:nvPicPr>
        <xdr:cNvPr id="3219" name="Рисунок 1" descr="Price_Shapka_UF1.jpg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68100"/>
          <a:ext cx="6000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0</xdr:rowOff>
    </xdr:from>
    <xdr:to>
      <xdr:col>0</xdr:col>
      <xdr:colOff>581025</xdr:colOff>
      <xdr:row>2</xdr:row>
      <xdr:rowOff>323850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9125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5</xdr:row>
      <xdr:rowOff>0</xdr:rowOff>
    </xdr:from>
    <xdr:to>
      <xdr:col>0</xdr:col>
      <xdr:colOff>657225</xdr:colOff>
      <xdr:row>5</xdr:row>
      <xdr:rowOff>323850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76425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66675</xdr:rowOff>
    </xdr:from>
    <xdr:to>
      <xdr:col>0</xdr:col>
      <xdr:colOff>676275</xdr:colOff>
      <xdr:row>9</xdr:row>
      <xdr:rowOff>192180</xdr:rowOff>
    </xdr:to>
    <xdr:pic>
      <xdr:nvPicPr>
        <xdr:cNvPr id="4" name="Picture 7" descr="av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00400"/>
          <a:ext cx="619125" cy="3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266700</xdr:rowOff>
    </xdr:from>
    <xdr:to>
      <xdr:col>0</xdr:col>
      <xdr:colOff>742950</xdr:colOff>
      <xdr:row>11</xdr:row>
      <xdr:rowOff>95250</xdr:rowOff>
    </xdr:to>
    <xdr:pic>
      <xdr:nvPicPr>
        <xdr:cNvPr id="5" name="Picture 8" descr="va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0</xdr:rowOff>
    </xdr:from>
    <xdr:to>
      <xdr:col>0</xdr:col>
      <xdr:colOff>581025</xdr:colOff>
      <xdr:row>2</xdr:row>
      <xdr:rowOff>323850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9125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5</xdr:row>
      <xdr:rowOff>0</xdr:rowOff>
    </xdr:from>
    <xdr:to>
      <xdr:col>0</xdr:col>
      <xdr:colOff>657225</xdr:colOff>
      <xdr:row>5</xdr:row>
      <xdr:rowOff>323850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76425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66675</xdr:rowOff>
    </xdr:from>
    <xdr:to>
      <xdr:col>0</xdr:col>
      <xdr:colOff>676275</xdr:colOff>
      <xdr:row>9</xdr:row>
      <xdr:rowOff>192180</xdr:rowOff>
    </xdr:to>
    <xdr:pic>
      <xdr:nvPicPr>
        <xdr:cNvPr id="8" name="Picture 7" descr="av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00400"/>
          <a:ext cx="619125" cy="3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266700</xdr:rowOff>
    </xdr:from>
    <xdr:to>
      <xdr:col>0</xdr:col>
      <xdr:colOff>742950</xdr:colOff>
      <xdr:row>11</xdr:row>
      <xdr:rowOff>95250</xdr:rowOff>
    </xdr:to>
    <xdr:pic>
      <xdr:nvPicPr>
        <xdr:cNvPr id="9" name="Picture 8" descr="va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24</xdr:row>
      <xdr:rowOff>38100</xdr:rowOff>
    </xdr:from>
    <xdr:to>
      <xdr:col>3</xdr:col>
      <xdr:colOff>1114425</xdr:colOff>
      <xdr:row>29</xdr:row>
      <xdr:rowOff>9525</xdr:rowOff>
    </xdr:to>
    <xdr:pic>
      <xdr:nvPicPr>
        <xdr:cNvPr id="8485" name="Picture 4">
          <a:extLst>
            <a:ext uri="{FF2B5EF4-FFF2-40B4-BE49-F238E27FC236}">
              <a16:creationId xmlns:a16="http://schemas.microsoft.com/office/drawing/2014/main" id="{00000000-0008-0000-05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220075"/>
          <a:ext cx="1924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1066800</xdr:colOff>
      <xdr:row>30</xdr:row>
      <xdr:rowOff>152400</xdr:rowOff>
    </xdr:from>
    <xdr:to>
      <xdr:col>3</xdr:col>
      <xdr:colOff>180975</xdr:colOff>
      <xdr:row>43</xdr:row>
      <xdr:rowOff>85725</xdr:rowOff>
    </xdr:to>
    <xdr:pic>
      <xdr:nvPicPr>
        <xdr:cNvPr id="8486" name="Picture 6">
          <a:extLst>
            <a:ext uri="{FF2B5EF4-FFF2-40B4-BE49-F238E27FC236}">
              <a16:creationId xmlns:a16="http://schemas.microsoft.com/office/drawing/2014/main" id="{00000000-0008-0000-05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53575"/>
          <a:ext cx="281940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44</xdr:row>
      <xdr:rowOff>19050</xdr:rowOff>
    </xdr:from>
    <xdr:to>
      <xdr:col>3</xdr:col>
      <xdr:colOff>1009650</xdr:colOff>
      <xdr:row>47</xdr:row>
      <xdr:rowOff>171450</xdr:rowOff>
    </xdr:to>
    <xdr:pic>
      <xdr:nvPicPr>
        <xdr:cNvPr id="8487" name="Picture 7">
          <a:extLst>
            <a:ext uri="{FF2B5EF4-FFF2-40B4-BE49-F238E27FC236}">
              <a16:creationId xmlns:a16="http://schemas.microsoft.com/office/drawing/2014/main" id="{00000000-0008-0000-05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2087225"/>
          <a:ext cx="391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9</xdr:row>
      <xdr:rowOff>171450</xdr:rowOff>
    </xdr:from>
    <xdr:to>
      <xdr:col>4</xdr:col>
      <xdr:colOff>1285875</xdr:colOff>
      <xdr:row>18</xdr:row>
      <xdr:rowOff>95250</xdr:rowOff>
    </xdr:to>
    <xdr:pic>
      <xdr:nvPicPr>
        <xdr:cNvPr id="8488" name="Picture 8" descr="2db7974a4381238d967863546a179ad8">
          <a:extLst>
            <a:ext uri="{FF2B5EF4-FFF2-40B4-BE49-F238E27FC236}">
              <a16:creationId xmlns:a16="http://schemas.microsoft.com/office/drawing/2014/main" id="{00000000-0008-0000-05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838575"/>
          <a:ext cx="28860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25</xdr:row>
      <xdr:rowOff>95250</xdr:rowOff>
    </xdr:from>
    <xdr:to>
      <xdr:col>8</xdr:col>
      <xdr:colOff>247650</xdr:colOff>
      <xdr:row>27</xdr:row>
      <xdr:rowOff>190500</xdr:rowOff>
    </xdr:to>
    <xdr:pic>
      <xdr:nvPicPr>
        <xdr:cNvPr id="10457" name="Picture 1">
          <a:extLst>
            <a:ext uri="{FF2B5EF4-FFF2-40B4-BE49-F238E27FC236}">
              <a16:creationId xmlns:a16="http://schemas.microsoft.com/office/drawing/2014/main" id="{00000000-0008-0000-06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029325"/>
          <a:ext cx="3924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104775</xdr:rowOff>
    </xdr:from>
    <xdr:to>
      <xdr:col>5</xdr:col>
      <xdr:colOff>209550</xdr:colOff>
      <xdr:row>25</xdr:row>
      <xdr:rowOff>57150</xdr:rowOff>
    </xdr:to>
    <xdr:pic>
      <xdr:nvPicPr>
        <xdr:cNvPr id="10458" name="Picture 2" descr="up300-600">
          <a:extLst>
            <a:ext uri="{FF2B5EF4-FFF2-40B4-BE49-F238E27FC236}">
              <a16:creationId xmlns:a16="http://schemas.microsoft.com/office/drawing/2014/main" id="{00000000-0008-0000-06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81350"/>
          <a:ext cx="3752850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10</xdr:row>
      <xdr:rowOff>66675</xdr:rowOff>
    </xdr:from>
    <xdr:to>
      <xdr:col>10</xdr:col>
      <xdr:colOff>485775</xdr:colOff>
      <xdr:row>25</xdr:row>
      <xdr:rowOff>76200</xdr:rowOff>
    </xdr:to>
    <xdr:pic>
      <xdr:nvPicPr>
        <xdr:cNvPr id="10459" name="Picture 3" descr="usp300-1200">
          <a:extLst>
            <a:ext uri="{FF2B5EF4-FFF2-40B4-BE49-F238E27FC236}">
              <a16:creationId xmlns:a16="http://schemas.microsoft.com/office/drawing/2014/main" id="{00000000-0008-0000-06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143250"/>
          <a:ext cx="38195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152400</xdr:rowOff>
    </xdr:from>
    <xdr:to>
      <xdr:col>3</xdr:col>
      <xdr:colOff>552450</xdr:colOff>
      <xdr:row>1</xdr:row>
      <xdr:rowOff>1524000</xdr:rowOff>
    </xdr:to>
    <xdr:pic>
      <xdr:nvPicPr>
        <xdr:cNvPr id="16457" name="Picture 1">
          <a:extLst>
            <a:ext uri="{FF2B5EF4-FFF2-40B4-BE49-F238E27FC236}">
              <a16:creationId xmlns:a16="http://schemas.microsoft.com/office/drawing/2014/main" id="{00000000-0008-0000-0700-00004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14325"/>
          <a:ext cx="27146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2</xdr:col>
      <xdr:colOff>1228725</xdr:colOff>
      <xdr:row>1</xdr:row>
      <xdr:rowOff>857250</xdr:rowOff>
    </xdr:to>
    <xdr:pic>
      <xdr:nvPicPr>
        <xdr:cNvPr id="15508" name="Picture 4" descr="Logo Granitea ru gorizontal">
          <a:extLst>
            <a:ext uri="{FF2B5EF4-FFF2-40B4-BE49-F238E27FC236}">
              <a16:creationId xmlns:a16="http://schemas.microsoft.com/office/drawing/2014/main" id="{00000000-0008-0000-0800-00009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5275"/>
          <a:ext cx="3524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678517</xdr:colOff>
      <xdr:row>61</xdr:row>
      <xdr:rowOff>156323</xdr:rowOff>
    </xdr:from>
    <xdr:to>
      <xdr:col>17</xdr:col>
      <xdr:colOff>1240492</xdr:colOff>
      <xdr:row>65</xdr:row>
      <xdr:rowOff>165848</xdr:rowOff>
    </xdr:to>
    <xdr:pic>
      <xdr:nvPicPr>
        <xdr:cNvPr id="15509" name="Picture 5" descr="Logo Granitea en gorizontal">
          <a:extLst>
            <a:ext uri="{FF2B5EF4-FFF2-40B4-BE49-F238E27FC236}">
              <a16:creationId xmlns:a16="http://schemas.microsoft.com/office/drawing/2014/main" id="{00000000-0008-0000-0800-00009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193" y="14847235"/>
          <a:ext cx="3609975" cy="86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33617</xdr:colOff>
      <xdr:row>1</xdr:row>
      <xdr:rowOff>226920</xdr:rowOff>
    </xdr:from>
    <xdr:to>
      <xdr:col>7</xdr:col>
      <xdr:colOff>1219199</xdr:colOff>
      <xdr:row>9</xdr:row>
      <xdr:rowOff>117662</xdr:rowOff>
    </xdr:to>
    <xdr:pic>
      <xdr:nvPicPr>
        <xdr:cNvPr id="6451" name="Picture 13">
          <a:extLst>
            <a:ext uri="{FF2B5EF4-FFF2-40B4-BE49-F238E27FC236}">
              <a16:creationId xmlns:a16="http://schemas.microsoft.com/office/drawing/2014/main" id="{00000000-0008-0000-09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7588" y="395008"/>
          <a:ext cx="1185582" cy="20534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847725</xdr:colOff>
      <xdr:row>1</xdr:row>
      <xdr:rowOff>38100</xdr:rowOff>
    </xdr:from>
    <xdr:to>
      <xdr:col>6</xdr:col>
      <xdr:colOff>1458445</xdr:colOff>
      <xdr:row>1</xdr:row>
      <xdr:rowOff>762000</xdr:rowOff>
    </xdr:to>
    <xdr:pic>
      <xdr:nvPicPr>
        <xdr:cNvPr id="6452" name="Picture 15">
          <a:extLst>
            <a:ext uri="{FF2B5EF4-FFF2-40B4-BE49-F238E27FC236}">
              <a16:creationId xmlns:a16="http://schemas.microsoft.com/office/drawing/2014/main" id="{00000000-0008-0000-09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9550"/>
          <a:ext cx="391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295275</xdr:rowOff>
    </xdr:from>
    <xdr:to>
      <xdr:col>0</xdr:col>
      <xdr:colOff>1323975</xdr:colOff>
      <xdr:row>3</xdr:row>
      <xdr:rowOff>152400</xdr:rowOff>
    </xdr:to>
    <xdr:pic>
      <xdr:nvPicPr>
        <xdr:cNvPr id="6453" name="Picture 20" descr="2db7974a4381238d967863546a179ad8">
          <a:extLst>
            <a:ext uri="{FF2B5EF4-FFF2-40B4-BE49-F238E27FC236}">
              <a16:creationId xmlns:a16="http://schemas.microsoft.com/office/drawing/2014/main" id="{00000000-0008-0000-09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857249</xdr:colOff>
      <xdr:row>3</xdr:row>
      <xdr:rowOff>38100</xdr:rowOff>
    </xdr:to>
    <xdr:pic>
      <xdr:nvPicPr>
        <xdr:cNvPr id="6454" name="Picture 21" descr="usp300-1200">
          <a:extLst>
            <a:ext uri="{FF2B5EF4-FFF2-40B4-BE49-F238E27FC236}">
              <a16:creationId xmlns:a16="http://schemas.microsoft.com/office/drawing/2014/main" id="{00000000-0008-0000-09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0"/>
          <a:ext cx="16478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ral.ru/design_colours" TargetMode="External"/><Relationship Id="rId2" Type="http://schemas.openxmlformats.org/officeDocument/2006/relationships/hyperlink" Target="http://ral.ru/classic" TargetMode="External"/><Relationship Id="rId1" Type="http://schemas.openxmlformats.org/officeDocument/2006/relationships/hyperlink" Target="http://ral.ru/classic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view="pageBreakPreview" zoomScale="80" zoomScaleNormal="100" zoomScaleSheetLayoutView="80" workbookViewId="0">
      <selection sqref="A1:G1"/>
    </sheetView>
  </sheetViews>
  <sheetFormatPr defaultColWidth="9" defaultRowHeight="14"/>
  <cols>
    <col min="1" max="1" width="49.54296875" style="1" customWidth="1"/>
    <col min="2" max="6" width="17" style="1" customWidth="1"/>
    <col min="7" max="7" width="35.54296875" style="1" customWidth="1"/>
    <col min="8" max="16384" width="9" style="1"/>
  </cols>
  <sheetData>
    <row r="1" spans="1:7">
      <c r="A1" s="283" t="s">
        <v>564</v>
      </c>
      <c r="B1" s="283"/>
      <c r="C1" s="283"/>
      <c r="D1" s="283"/>
      <c r="E1" s="283"/>
      <c r="F1" s="283"/>
      <c r="G1" s="283"/>
    </row>
    <row r="2" spans="1:7" ht="43.5" customHeight="1" thickBot="1">
      <c r="A2" s="284"/>
      <c r="B2" s="285"/>
      <c r="C2" s="285"/>
      <c r="D2" s="285"/>
      <c r="E2" s="285"/>
    </row>
    <row r="3" spans="1:7" ht="19.5" customHeight="1" thickBot="1">
      <c r="A3" s="287" t="s">
        <v>536</v>
      </c>
      <c r="B3" s="282" t="s">
        <v>3</v>
      </c>
      <c r="C3" s="282"/>
      <c r="D3" s="286"/>
      <c r="E3" s="286"/>
      <c r="F3" s="282" t="s">
        <v>323</v>
      </c>
      <c r="G3" s="282"/>
    </row>
    <row r="4" spans="1:7" ht="64.5" customHeight="1" thickBot="1">
      <c r="A4" s="288"/>
      <c r="B4" s="184" t="s">
        <v>214</v>
      </c>
      <c r="C4" s="184" t="s">
        <v>230</v>
      </c>
      <c r="D4" s="184" t="s">
        <v>232</v>
      </c>
      <c r="E4" s="184" t="s">
        <v>411</v>
      </c>
      <c r="F4" s="185" t="s">
        <v>214</v>
      </c>
      <c r="G4" s="184" t="s">
        <v>553</v>
      </c>
    </row>
    <row r="5" spans="1:7" ht="18.75" customHeight="1">
      <c r="A5" s="178" t="s">
        <v>221</v>
      </c>
      <c r="B5" s="271">
        <v>435.6</v>
      </c>
      <c r="C5" s="271">
        <v>531.6</v>
      </c>
      <c r="D5" s="271">
        <v>531.6</v>
      </c>
      <c r="E5" s="272">
        <v>482.4</v>
      </c>
      <c r="F5" s="271" t="s">
        <v>19</v>
      </c>
      <c r="G5" s="271" t="s">
        <v>19</v>
      </c>
    </row>
    <row r="6" spans="1:7" ht="18.75" customHeight="1">
      <c r="A6" s="179" t="s">
        <v>222</v>
      </c>
      <c r="B6" s="271">
        <v>459.6</v>
      </c>
      <c r="C6" s="271">
        <v>531.6</v>
      </c>
      <c r="D6" s="271">
        <v>531.6</v>
      </c>
      <c r="E6" s="272">
        <v>506.4</v>
      </c>
      <c r="F6" s="271">
        <v>589.20000000000005</v>
      </c>
      <c r="G6" s="271">
        <v>650.4</v>
      </c>
    </row>
    <row r="7" spans="1:7" ht="18.75" customHeight="1">
      <c r="A7" s="179" t="s">
        <v>223</v>
      </c>
      <c r="B7" s="271">
        <v>451.2</v>
      </c>
      <c r="C7" s="271">
        <v>531.6</v>
      </c>
      <c r="D7" s="271">
        <v>531.6</v>
      </c>
      <c r="E7" s="271">
        <v>489.6</v>
      </c>
      <c r="F7" s="271">
        <v>582</v>
      </c>
      <c r="G7" s="271">
        <v>642</v>
      </c>
    </row>
    <row r="8" spans="1:7" ht="18.75" customHeight="1">
      <c r="A8" s="179" t="s">
        <v>225</v>
      </c>
      <c r="B8" s="271">
        <v>477.6</v>
      </c>
      <c r="C8" s="271">
        <v>531.6</v>
      </c>
      <c r="D8" s="271">
        <v>531.6</v>
      </c>
      <c r="E8" s="272">
        <v>524.4</v>
      </c>
      <c r="F8" s="271">
        <v>637.20000000000005</v>
      </c>
      <c r="G8" s="271">
        <v>698.4</v>
      </c>
    </row>
    <row r="9" spans="1:7" ht="18.75" customHeight="1">
      <c r="A9" s="179" t="s">
        <v>226</v>
      </c>
      <c r="B9" s="271">
        <v>484.8</v>
      </c>
      <c r="C9" s="271">
        <v>531.6</v>
      </c>
      <c r="D9" s="271">
        <v>531.6</v>
      </c>
      <c r="E9" s="272">
        <v>532.79999999999995</v>
      </c>
      <c r="F9" s="271">
        <v>637.20000000000005</v>
      </c>
      <c r="G9" s="271">
        <v>698.4</v>
      </c>
    </row>
    <row r="10" spans="1:7" ht="18.75" customHeight="1">
      <c r="A10" s="179" t="s">
        <v>318</v>
      </c>
      <c r="B10" s="271">
        <v>618</v>
      </c>
      <c r="C10" s="271">
        <v>640.79999999999995</v>
      </c>
      <c r="D10" s="271">
        <v>640.79999999999995</v>
      </c>
      <c r="E10" s="271" t="s">
        <v>19</v>
      </c>
      <c r="F10" s="271" t="s">
        <v>19</v>
      </c>
      <c r="G10" s="271" t="s">
        <v>19</v>
      </c>
    </row>
    <row r="11" spans="1:7" ht="18.75" customHeight="1">
      <c r="A11" s="179" t="s">
        <v>319</v>
      </c>
      <c r="B11" s="271">
        <v>618</v>
      </c>
      <c r="C11" s="271">
        <v>640.79999999999995</v>
      </c>
      <c r="D11" s="271">
        <v>640.79999999999995</v>
      </c>
      <c r="E11" s="271" t="s">
        <v>19</v>
      </c>
      <c r="F11" s="271" t="s">
        <v>19</v>
      </c>
      <c r="G11" s="271" t="s">
        <v>19</v>
      </c>
    </row>
    <row r="12" spans="1:7" ht="18.75" customHeight="1">
      <c r="A12" s="179" t="s">
        <v>320</v>
      </c>
      <c r="B12" s="271">
        <v>618</v>
      </c>
      <c r="C12" s="271">
        <v>640.79999999999995</v>
      </c>
      <c r="D12" s="271">
        <v>640.79999999999995</v>
      </c>
      <c r="E12" s="271" t="s">
        <v>19</v>
      </c>
      <c r="F12" s="271" t="s">
        <v>19</v>
      </c>
      <c r="G12" s="271" t="s">
        <v>19</v>
      </c>
    </row>
    <row r="13" spans="1:7" ht="18.75" customHeight="1">
      <c r="A13" s="179" t="s">
        <v>321</v>
      </c>
      <c r="B13" s="271">
        <v>618</v>
      </c>
      <c r="C13" s="271">
        <v>640.79999999999995</v>
      </c>
      <c r="D13" s="271">
        <v>640.79999999999995</v>
      </c>
      <c r="E13" s="271" t="s">
        <v>19</v>
      </c>
      <c r="F13" s="271" t="s">
        <v>19</v>
      </c>
      <c r="G13" s="271" t="s">
        <v>19</v>
      </c>
    </row>
    <row r="14" spans="1:7" ht="18.75" customHeight="1">
      <c r="A14" s="179" t="s">
        <v>322</v>
      </c>
      <c r="B14" s="271">
        <v>618</v>
      </c>
      <c r="C14" s="271">
        <v>640.79999999999995</v>
      </c>
      <c r="D14" s="271">
        <v>640.79999999999995</v>
      </c>
      <c r="E14" s="271" t="s">
        <v>19</v>
      </c>
      <c r="F14" s="271" t="s">
        <v>19</v>
      </c>
      <c r="G14" s="271" t="s">
        <v>19</v>
      </c>
    </row>
    <row r="15" spans="1:7" ht="18.75" customHeight="1" thickBot="1">
      <c r="A15" s="180" t="s">
        <v>227</v>
      </c>
      <c r="B15" s="271">
        <v>739.2</v>
      </c>
      <c r="C15" s="271">
        <v>769.2</v>
      </c>
      <c r="D15" s="271">
        <v>769.2</v>
      </c>
      <c r="E15" s="271" t="s">
        <v>19</v>
      </c>
      <c r="F15" s="271" t="s">
        <v>19</v>
      </c>
      <c r="G15" s="271" t="s">
        <v>19</v>
      </c>
    </row>
    <row r="16" spans="1:7" ht="18.75" customHeight="1" thickTop="1">
      <c r="A16" s="181" t="s">
        <v>224</v>
      </c>
      <c r="B16" s="271">
        <v>451.2</v>
      </c>
      <c r="C16" s="271">
        <v>531.6</v>
      </c>
      <c r="D16" s="271">
        <v>531.6</v>
      </c>
      <c r="E16" s="271">
        <v>489.6</v>
      </c>
      <c r="F16" s="271">
        <v>566.4</v>
      </c>
      <c r="G16" s="271">
        <v>627.6</v>
      </c>
    </row>
    <row r="17" spans="1:7" ht="18.75" customHeight="1">
      <c r="A17" s="179" t="s">
        <v>234</v>
      </c>
      <c r="B17" s="271">
        <v>607.20000000000005</v>
      </c>
      <c r="C17" s="272">
        <v>705.6</v>
      </c>
      <c r="D17" s="272">
        <v>705.6</v>
      </c>
      <c r="E17" s="272">
        <v>649.20000000000005</v>
      </c>
      <c r="F17" s="273">
        <v>684</v>
      </c>
      <c r="G17" s="271">
        <v>745.2</v>
      </c>
    </row>
    <row r="18" spans="1:7" ht="18.75" customHeight="1">
      <c r="A18" s="179" t="s">
        <v>235</v>
      </c>
      <c r="B18" s="271">
        <v>607.20000000000005</v>
      </c>
      <c r="C18" s="272">
        <v>705.6</v>
      </c>
      <c r="D18" s="272">
        <v>705.6</v>
      </c>
      <c r="E18" s="272">
        <v>649.20000000000005</v>
      </c>
      <c r="F18" s="273">
        <v>708</v>
      </c>
      <c r="G18" s="271">
        <v>769.2</v>
      </c>
    </row>
    <row r="19" spans="1:7" ht="18.75" customHeight="1" thickBot="1">
      <c r="A19" s="182" t="s">
        <v>228</v>
      </c>
      <c r="B19" s="271">
        <v>607.20000000000005</v>
      </c>
      <c r="C19" s="272">
        <v>705.6</v>
      </c>
      <c r="D19" s="272">
        <v>705.6</v>
      </c>
      <c r="E19" s="272">
        <v>649.20000000000005</v>
      </c>
      <c r="F19" s="273">
        <v>684</v>
      </c>
      <c r="G19" s="271">
        <v>745.2</v>
      </c>
    </row>
    <row r="20" spans="1:7" ht="18.75" customHeight="1">
      <c r="A20" s="64" t="s">
        <v>490</v>
      </c>
      <c r="B20" s="63"/>
      <c r="C20" s="63"/>
      <c r="D20" s="63"/>
      <c r="E20" s="63"/>
      <c r="F20" s="73"/>
      <c r="G20" s="73"/>
    </row>
    <row r="21" spans="1:7">
      <c r="A21" s="64" t="s">
        <v>556</v>
      </c>
      <c r="B21" s="74"/>
      <c r="C21" s="74"/>
      <c r="D21" s="74"/>
      <c r="E21" s="74"/>
      <c r="F21" s="74"/>
      <c r="G21" s="74"/>
    </row>
    <row r="22" spans="1:7">
      <c r="A22" s="64" t="s">
        <v>557</v>
      </c>
      <c r="B22" s="74"/>
      <c r="C22" s="74"/>
      <c r="D22" s="74"/>
      <c r="E22" s="74"/>
      <c r="F22" s="74"/>
      <c r="G22" s="74"/>
    </row>
    <row r="23" spans="1:7">
      <c r="A23" s="211" t="s">
        <v>561</v>
      </c>
    </row>
    <row r="24" spans="1:7" ht="14.5">
      <c r="A24" s="160" t="s">
        <v>537</v>
      </c>
    </row>
    <row r="25" spans="1:7" ht="14.5">
      <c r="A25" s="160" t="s">
        <v>538</v>
      </c>
    </row>
    <row r="26" spans="1:7" ht="14.5">
      <c r="A26" s="160" t="s">
        <v>539</v>
      </c>
    </row>
    <row r="27" spans="1:7" ht="14.5">
      <c r="A27" s="160" t="s">
        <v>540</v>
      </c>
    </row>
    <row r="28" spans="1:7" ht="14.5">
      <c r="A28" s="160" t="s">
        <v>541</v>
      </c>
    </row>
    <row r="29" spans="1:7" ht="14.5">
      <c r="A29" s="160" t="s">
        <v>542</v>
      </c>
    </row>
  </sheetData>
  <mergeCells count="5">
    <mergeCell ref="F3:G3"/>
    <mergeCell ref="A1:G1"/>
    <mergeCell ref="A2:E2"/>
    <mergeCell ref="B3:E3"/>
    <mergeCell ref="A3:A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  <pageSetUpPr fitToPage="1"/>
  </sheetPr>
  <dimension ref="A1:O85"/>
  <sheetViews>
    <sheetView view="pageBreakPreview" zoomScale="85" zoomScaleNormal="85" zoomScaleSheetLayoutView="85" workbookViewId="0">
      <selection activeCell="I49" sqref="I49"/>
    </sheetView>
  </sheetViews>
  <sheetFormatPr defaultColWidth="9" defaultRowHeight="11.5"/>
  <cols>
    <col min="1" max="1" width="37.26953125" style="4" customWidth="1"/>
    <col min="2" max="2" width="15.81640625" style="4" customWidth="1"/>
    <col min="3" max="3" width="19.54296875" style="4" customWidth="1"/>
    <col min="4" max="4" width="16" style="4" customWidth="1"/>
    <col min="5" max="5" width="19.54296875" style="4" customWidth="1"/>
    <col min="6" max="6" width="14" style="4" customWidth="1"/>
    <col min="7" max="7" width="29.453125" style="4" customWidth="1"/>
    <col min="8" max="14" width="19.54296875" style="4" customWidth="1"/>
    <col min="15" max="16384" width="9" style="4"/>
  </cols>
  <sheetData>
    <row r="1" spans="1:14" ht="13">
      <c r="A1" s="470" t="str">
        <f>'300х300'!A1:E1</f>
        <v>Прайс-лист на керамогранит ООО "ЗКС" «Уральский гранит» с 10.02.2020. Электронный каталог на www.uralgres.com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60.75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</row>
    <row r="3" spans="1:14" ht="20.25" customHeight="1">
      <c r="A3" s="8"/>
      <c r="B3" s="9"/>
      <c r="C3" s="9"/>
      <c r="D3" s="9"/>
      <c r="E3" s="9"/>
      <c r="F3" s="9"/>
      <c r="G3" s="9"/>
      <c r="H3" s="9"/>
      <c r="I3" s="9"/>
    </row>
    <row r="4" spans="1:14" ht="15.75" customHeight="1" thickBot="1">
      <c r="A4" s="474" t="s">
        <v>11</v>
      </c>
      <c r="B4" s="474"/>
      <c r="C4" s="474"/>
      <c r="D4" s="474"/>
      <c r="E4" s="474"/>
      <c r="F4" s="193"/>
      <c r="G4" s="193"/>
      <c r="H4" s="193"/>
      <c r="I4" s="66" t="s">
        <v>489</v>
      </c>
      <c r="J4" s="66"/>
      <c r="K4" s="66"/>
      <c r="L4" s="66"/>
      <c r="M4" s="66"/>
    </row>
    <row r="5" spans="1:14" ht="15.75" customHeight="1" thickBot="1">
      <c r="A5" s="14" t="s">
        <v>0</v>
      </c>
      <c r="B5" s="14" t="s">
        <v>21</v>
      </c>
      <c r="C5" s="14" t="s">
        <v>22</v>
      </c>
      <c r="D5" s="14" t="s">
        <v>23</v>
      </c>
      <c r="E5" s="14" t="s">
        <v>494</v>
      </c>
      <c r="F5" s="129"/>
      <c r="G5" s="91"/>
      <c r="H5" s="6"/>
      <c r="I5" s="420" t="s">
        <v>0</v>
      </c>
      <c r="J5" s="422"/>
      <c r="K5" s="14" t="s">
        <v>21</v>
      </c>
      <c r="L5" s="14" t="s">
        <v>491</v>
      </c>
      <c r="M5" s="14" t="s">
        <v>492</v>
      </c>
    </row>
    <row r="6" spans="1:14" ht="15.75" customHeight="1" thickBot="1">
      <c r="A6" s="15" t="s">
        <v>20</v>
      </c>
      <c r="B6" s="14" t="s">
        <v>6</v>
      </c>
      <c r="C6" s="14">
        <v>250</v>
      </c>
      <c r="D6" s="14">
        <v>250</v>
      </c>
      <c r="E6" s="14">
        <v>1100</v>
      </c>
      <c r="F6" s="129"/>
      <c r="G6" s="91"/>
      <c r="H6" s="6"/>
      <c r="I6" s="420" t="s">
        <v>166</v>
      </c>
      <c r="J6" s="422"/>
      <c r="K6" s="14" t="s">
        <v>167</v>
      </c>
      <c r="L6" s="14">
        <f>Клей!E7</f>
        <v>273</v>
      </c>
      <c r="M6" s="14">
        <f>Клей!G7</f>
        <v>313</v>
      </c>
    </row>
    <row r="7" spans="1:14" ht="15.75" customHeight="1" thickBot="1">
      <c r="A7" s="15" t="s">
        <v>30</v>
      </c>
      <c r="B7" s="14" t="s">
        <v>6</v>
      </c>
      <c r="C7" s="14">
        <v>900</v>
      </c>
      <c r="D7" s="14" t="s">
        <v>19</v>
      </c>
      <c r="E7" s="14">
        <v>1400</v>
      </c>
      <c r="F7" s="129"/>
      <c r="G7" s="91"/>
      <c r="H7" s="6"/>
      <c r="I7" s="420" t="s">
        <v>168</v>
      </c>
      <c r="J7" s="422"/>
      <c r="K7" s="14" t="s">
        <v>167</v>
      </c>
      <c r="L7" s="14">
        <f>Клей!E8</f>
        <v>305</v>
      </c>
      <c r="M7" s="14">
        <f>Клей!G8</f>
        <v>362</v>
      </c>
    </row>
    <row r="8" spans="1:14" ht="12">
      <c r="A8" s="16" t="s">
        <v>497</v>
      </c>
      <c r="G8" s="6"/>
      <c r="H8" s="6"/>
      <c r="I8" s="65" t="s">
        <v>493</v>
      </c>
      <c r="J8" s="65"/>
      <c r="K8" s="65"/>
      <c r="L8" s="65"/>
      <c r="M8" s="65"/>
    </row>
    <row r="9" spans="1:14" ht="12" customHeight="1" thickBot="1">
      <c r="A9" s="8"/>
      <c r="B9" s="9"/>
      <c r="C9" s="9"/>
      <c r="D9" s="9"/>
      <c r="E9" s="9"/>
      <c r="F9" s="9"/>
      <c r="G9" s="9"/>
      <c r="H9" s="9"/>
      <c r="I9" s="43" t="s">
        <v>496</v>
      </c>
    </row>
    <row r="10" spans="1:14" ht="15" customHeight="1" thickBot="1">
      <c r="A10" s="457" t="s">
        <v>528</v>
      </c>
      <c r="B10" s="472" t="s">
        <v>3</v>
      </c>
      <c r="C10" s="472"/>
      <c r="D10" s="473"/>
      <c r="E10" s="473"/>
      <c r="F10" s="472" t="s">
        <v>412</v>
      </c>
      <c r="G10" s="473"/>
      <c r="H10" s="87"/>
      <c r="I10" s="62"/>
      <c r="J10" s="5"/>
      <c r="K10" s="5"/>
      <c r="L10" s="5"/>
      <c r="M10" s="5"/>
    </row>
    <row r="11" spans="1:14" ht="50.25" customHeight="1" thickBot="1">
      <c r="A11" s="458"/>
      <c r="B11" s="186" t="s">
        <v>214</v>
      </c>
      <c r="C11" s="186" t="s">
        <v>230</v>
      </c>
      <c r="D11" s="186" t="s">
        <v>232</v>
      </c>
      <c r="E11" s="186" t="s">
        <v>411</v>
      </c>
      <c r="F11" s="186" t="s">
        <v>214</v>
      </c>
      <c r="G11" s="186" t="s">
        <v>553</v>
      </c>
      <c r="H11" s="87"/>
      <c r="I11" s="62"/>
    </row>
    <row r="12" spans="1:14" ht="15" customHeight="1">
      <c r="A12" s="17" t="s">
        <v>221</v>
      </c>
      <c r="B12" s="194">
        <f>'300х300'!B5*(100-$M$15)/100/(1.18-$M$18/100)+$M$23</f>
        <v>435.6</v>
      </c>
      <c r="C12" s="202">
        <f>'300х300'!C5*(100-$M$15)/100/(1.18-$M$18/100)+$M$23</f>
        <v>531.6</v>
      </c>
      <c r="D12" s="202">
        <f>'300х300'!D5*(100-$M$15)/100/(1.18-$M$18/100)+$M$23</f>
        <v>531.6</v>
      </c>
      <c r="E12" s="245">
        <f>'300х300'!E5*(100-$M$15)/100/(1.18-$M$18/100)+$M$23</f>
        <v>482.4</v>
      </c>
      <c r="F12" s="194" t="s">
        <v>19</v>
      </c>
      <c r="G12" s="195" t="s">
        <v>19</v>
      </c>
      <c r="H12" s="87"/>
      <c r="I12" s="62"/>
    </row>
    <row r="13" spans="1:14" ht="15" customHeight="1">
      <c r="A13" s="17" t="s">
        <v>222</v>
      </c>
      <c r="B13" s="196">
        <f>'300х300'!B6*(100-$M$15)/100/(1.18-$M$18/100)+$M$23</f>
        <v>459.6</v>
      </c>
      <c r="C13" s="203">
        <f>'300х300'!C6*(100-$M$15)/100/(1.18-$M$18/100)+$M$23</f>
        <v>531.6</v>
      </c>
      <c r="D13" s="203">
        <f>'300х300'!D6*(100-$M$15)/100/(1.18-$M$18/100)+$M$23</f>
        <v>531.6</v>
      </c>
      <c r="E13" s="234">
        <f>'300х300'!E6*(100-$M$15)/100/(1.18-$M$18/100)+$M$23</f>
        <v>506.4</v>
      </c>
      <c r="F13" s="196">
        <f>'300х300'!F6*(100-$M$15)/100/(1.18-$M$18/100)+$M$24</f>
        <v>589.20000000000005</v>
      </c>
      <c r="G13" s="197">
        <f>'300х300'!G6*(100-$M$15)/100/(1.18-$M$18/100)+$M$24</f>
        <v>650.4</v>
      </c>
      <c r="H13" s="87"/>
      <c r="I13" s="62"/>
    </row>
    <row r="14" spans="1:14" ht="15" customHeight="1" thickBot="1">
      <c r="A14" s="17" t="s">
        <v>223</v>
      </c>
      <c r="B14" s="196">
        <f>'300х300'!B7*(100-$M$15)/100/(1.18-$M$18/100)+$M$23</f>
        <v>451.2</v>
      </c>
      <c r="C14" s="203">
        <f>'300х300'!C7*(100-$M$15)/100/(1.18-$M$18/100)+$M$23</f>
        <v>531.6</v>
      </c>
      <c r="D14" s="203">
        <f>'300х300'!D7*(100-$M$15)/100/(1.18-$M$18/100)+$M$23</f>
        <v>531.6</v>
      </c>
      <c r="E14" s="197">
        <f>'300х300'!E7*(100-$M$15)/100/(1.18-$M$18/100)+$M$23</f>
        <v>489.6</v>
      </c>
      <c r="F14" s="196">
        <f>'300х300'!F7*(100-$M$15)/100/(1.18-$M$18/100)+$M$24</f>
        <v>582</v>
      </c>
      <c r="G14" s="197">
        <f>'300х300'!G7*(100-$M$15)/100/(1.18-$M$18/100)+$M$24</f>
        <v>642</v>
      </c>
      <c r="H14" s="87"/>
      <c r="I14" s="62"/>
    </row>
    <row r="15" spans="1:14" ht="15" customHeight="1" thickBot="1">
      <c r="A15" s="17" t="s">
        <v>225</v>
      </c>
      <c r="B15" s="196">
        <f>'300х300'!B8*(100-$M$15)/100/(1.18-$M$18/100)+$M$23</f>
        <v>477.6</v>
      </c>
      <c r="C15" s="203">
        <f>'300х300'!C8*(100-$M$15)/100/(1.18-$M$18/100)+$M$23</f>
        <v>531.6</v>
      </c>
      <c r="D15" s="203">
        <f>'300х300'!D8*(100-$M$15)/100/(1.18-$M$18/100)+$M$23</f>
        <v>531.6</v>
      </c>
      <c r="E15" s="234">
        <f>'300х300'!E8*(100-$M$15)/100/(1.18-$M$18/100)+$M$23</f>
        <v>524.4</v>
      </c>
      <c r="F15" s="196">
        <f>'300х300'!F8*(100-$M$15)/100/(1.18-$M$18/100)+$M$24</f>
        <v>637.20000000000005</v>
      </c>
      <c r="G15" s="197">
        <f>'300х300'!G8*(100-$M$15)/100/(1.18-$M$18/100)+$M$24</f>
        <v>698.4</v>
      </c>
      <c r="H15" s="87"/>
      <c r="I15" s="444" t="s">
        <v>418</v>
      </c>
      <c r="J15" s="445"/>
      <c r="K15" s="445"/>
      <c r="L15" s="446"/>
      <c r="M15" s="19">
        <v>0</v>
      </c>
    </row>
    <row r="16" spans="1:14" ht="15" customHeight="1" thickBot="1">
      <c r="A16" s="17" t="s">
        <v>226</v>
      </c>
      <c r="B16" s="196">
        <f>'300х300'!B9*(100-$M$15)/100/(1.18-$M$18/100)+$M$23</f>
        <v>484.8</v>
      </c>
      <c r="C16" s="203">
        <f>'300х300'!C9*(100-$M$15)/100/(1.18-$M$18/100)+$M$23</f>
        <v>531.6</v>
      </c>
      <c r="D16" s="203">
        <f>'300х300'!D9*(100-$M$15)/100/(1.18-$M$18/100)+$M$23</f>
        <v>531.6</v>
      </c>
      <c r="E16" s="234">
        <f>'300х300'!E9*(100-$M$15)/100/(1.18-$M$18/100)+$M$23</f>
        <v>532.79999999999995</v>
      </c>
      <c r="F16" s="196">
        <f>'300х300'!F9*(100-$M$15)/100/(1.18-$M$18/100)+$M$24</f>
        <v>637.20000000000005</v>
      </c>
      <c r="G16" s="197">
        <f>'300х300'!G9*(100-$M$15)/100/(1.18-$M$18/100)+$M$24</f>
        <v>698.4</v>
      </c>
      <c r="H16" s="87"/>
      <c r="I16" s="444" t="s">
        <v>419</v>
      </c>
      <c r="J16" s="445"/>
      <c r="K16" s="445"/>
      <c r="L16" s="446"/>
      <c r="M16" s="19">
        <v>0</v>
      </c>
    </row>
    <row r="17" spans="1:14" ht="14.25" customHeight="1" thickBot="1">
      <c r="A17" s="17" t="s">
        <v>318</v>
      </c>
      <c r="B17" s="196">
        <f>'300х300'!B10*(100-$M$15)/100/(1.18-$M$18/100)+$M$23</f>
        <v>618</v>
      </c>
      <c r="C17" s="203">
        <f>'300х300'!C10*(100-$M$15)/100/(1.18-$M$18/100)+$M$23</f>
        <v>640.79999999999995</v>
      </c>
      <c r="D17" s="203">
        <f>'300х300'!D10*(100-$M$15)/100/(1.18-$M$18/100)+$M$23</f>
        <v>640.79999999999995</v>
      </c>
      <c r="E17" s="197" t="s">
        <v>19</v>
      </c>
      <c r="F17" s="196" t="s">
        <v>19</v>
      </c>
      <c r="G17" s="197" t="s">
        <v>19</v>
      </c>
      <c r="H17" s="89"/>
      <c r="I17" s="444" t="s">
        <v>420</v>
      </c>
      <c r="J17" s="445"/>
      <c r="K17" s="445"/>
      <c r="L17" s="446"/>
      <c r="M17" s="19">
        <v>0</v>
      </c>
    </row>
    <row r="18" spans="1:14" ht="15" customHeight="1" thickBot="1">
      <c r="A18" s="17" t="s">
        <v>319</v>
      </c>
      <c r="B18" s="196">
        <f>'300х300'!B11*(100-$M$15)/100/(1.18-$M$18/100)+$M$23</f>
        <v>618</v>
      </c>
      <c r="C18" s="203">
        <f>'300х300'!C11*(100-$M$15)/100/(1.18-$M$18/100)+$M$23</f>
        <v>640.79999999999995</v>
      </c>
      <c r="D18" s="203">
        <f>'300х300'!D11*(100-$M$15)/100/(1.18-$M$18/100)+$M$23</f>
        <v>640.79999999999995</v>
      </c>
      <c r="E18" s="197" t="s">
        <v>19</v>
      </c>
      <c r="F18" s="196" t="s">
        <v>19</v>
      </c>
      <c r="G18" s="197" t="s">
        <v>19</v>
      </c>
      <c r="H18" s="89"/>
      <c r="I18" s="447" t="s">
        <v>135</v>
      </c>
      <c r="J18" s="447"/>
      <c r="K18" s="447"/>
      <c r="L18" s="447"/>
      <c r="M18" s="126">
        <v>18</v>
      </c>
    </row>
    <row r="19" spans="1:14" ht="15" customHeight="1" thickBot="1">
      <c r="A19" s="17" t="s">
        <v>320</v>
      </c>
      <c r="B19" s="196">
        <f>'300х300'!B12*(100-$M$15)/100/(1.18-$M$18/100)+$M$23</f>
        <v>618</v>
      </c>
      <c r="C19" s="203">
        <f>'300х300'!C12*(100-$M$15)/100/(1.18-$M$18/100)+$M$23</f>
        <v>640.79999999999995</v>
      </c>
      <c r="D19" s="203">
        <f>'300х300'!D12*(100-$M$15)/100/(1.18-$M$18/100)+$M$23</f>
        <v>640.79999999999995</v>
      </c>
      <c r="E19" s="197" t="s">
        <v>19</v>
      </c>
      <c r="F19" s="196" t="s">
        <v>19</v>
      </c>
      <c r="G19" s="197" t="s">
        <v>19</v>
      </c>
      <c r="H19" s="90"/>
      <c r="I19" s="460" t="s">
        <v>421</v>
      </c>
      <c r="J19" s="461"/>
      <c r="K19" s="461"/>
      <c r="L19" s="461"/>
      <c r="M19" s="127">
        <v>20</v>
      </c>
    </row>
    <row r="20" spans="1:14" ht="15" customHeight="1" thickBot="1">
      <c r="A20" s="17" t="s">
        <v>321</v>
      </c>
      <c r="B20" s="196">
        <f>'300х300'!B13*(100-$M$15)/100/(1.18-$M$18/100)+$M$23</f>
        <v>618</v>
      </c>
      <c r="C20" s="203">
        <f>'300х300'!C13*(100-$M$15)/100/(1.18-$M$18/100)+$M$23</f>
        <v>640.79999999999995</v>
      </c>
      <c r="D20" s="203">
        <f>'300х300'!D13*(100-$M$15)/100/(1.18-$M$18/100)+$M$23</f>
        <v>640.79999999999995</v>
      </c>
      <c r="E20" s="197" t="s">
        <v>19</v>
      </c>
      <c r="F20" s="196" t="s">
        <v>19</v>
      </c>
      <c r="G20" s="197" t="s">
        <v>19</v>
      </c>
      <c r="H20" s="89"/>
    </row>
    <row r="21" spans="1:14" ht="15" customHeight="1">
      <c r="A21" s="17" t="s">
        <v>322</v>
      </c>
      <c r="B21" s="196">
        <f>'300х300'!B14*(100-$M$15)/100/(1.18-$M$18/100)+$M$23</f>
        <v>618</v>
      </c>
      <c r="C21" s="203">
        <f>'300х300'!C14*(100-$M$15)/100/(1.18-$M$18/100)+$M$23</f>
        <v>640.79999999999995</v>
      </c>
      <c r="D21" s="203">
        <f>'300х300'!D14*(100-$M$15)/100/(1.18-$M$18/100)+$M$23</f>
        <v>640.79999999999995</v>
      </c>
      <c r="E21" s="197" t="s">
        <v>19</v>
      </c>
      <c r="F21" s="196" t="s">
        <v>19</v>
      </c>
      <c r="G21" s="197" t="s">
        <v>19</v>
      </c>
      <c r="H21" s="89"/>
      <c r="I21" s="462" t="s">
        <v>131</v>
      </c>
      <c r="J21" s="463"/>
      <c r="K21" s="463"/>
      <c r="L21" s="463"/>
      <c r="M21" s="464"/>
    </row>
    <row r="22" spans="1:14" ht="15" customHeight="1" thickBot="1">
      <c r="A22" s="147" t="s">
        <v>227</v>
      </c>
      <c r="B22" s="198">
        <f>'300х300'!B15*(100-$M$15)/100/(1.18-$M$18/100)+$M$23</f>
        <v>739.2</v>
      </c>
      <c r="C22" s="204">
        <f>'300х300'!C15*(100-$M$15)/100/(1.18-$M$18/100)+$M$23</f>
        <v>769.2</v>
      </c>
      <c r="D22" s="204">
        <f>'300х300'!D15*(100-$M$15)/100/(1.18-$M$18/100)+$M$23</f>
        <v>769.2</v>
      </c>
      <c r="E22" s="199" t="s">
        <v>19</v>
      </c>
      <c r="F22" s="198" t="s">
        <v>19</v>
      </c>
      <c r="G22" s="199" t="s">
        <v>19</v>
      </c>
      <c r="H22" s="89"/>
      <c r="I22" s="465"/>
      <c r="J22" s="466"/>
      <c r="K22" s="466"/>
      <c r="L22" s="466"/>
      <c r="M22" s="467"/>
    </row>
    <row r="23" spans="1:14" ht="15" customHeight="1" thickTop="1" thickBot="1">
      <c r="A23" s="17" t="s">
        <v>224</v>
      </c>
      <c r="B23" s="205">
        <f>'300х300'!B16*(100-$M$15)/100/(1.18-$M$18/100)+$M$23</f>
        <v>451.2</v>
      </c>
      <c r="C23" s="206">
        <f>'300х300'!C16*(100-$M$15)/100/(1.18-$M$18/100)+$M$23</f>
        <v>531.6</v>
      </c>
      <c r="D23" s="206">
        <f>'300х300'!D16*(100-$M$15)/100/(1.18-$M$18/100)+$M$23</f>
        <v>531.6</v>
      </c>
      <c r="E23" s="207">
        <f>'300х300'!E16*(100-$M$15)/100/(1.18-$M$18/100)+$M$23</f>
        <v>489.6</v>
      </c>
      <c r="F23" s="196">
        <f>'300х300'!F16*(100-$M$15)/100/(1.18-$M$18/100)+$M$24</f>
        <v>566.4</v>
      </c>
      <c r="G23" s="197">
        <f>'300х300'!G16*(100-$M$15)/100/(1.18-$M$18/100)+$M$24</f>
        <v>627.6</v>
      </c>
      <c r="H23" s="90"/>
      <c r="I23" s="448" t="s">
        <v>31</v>
      </c>
      <c r="J23" s="449"/>
      <c r="K23" s="449"/>
      <c r="L23" s="450"/>
      <c r="M23" s="41">
        <v>0</v>
      </c>
    </row>
    <row r="24" spans="1:14" ht="15" customHeight="1" thickBot="1">
      <c r="A24" s="17" t="s">
        <v>234</v>
      </c>
      <c r="B24" s="196">
        <f>'300х300'!B17*(100-$M$15)/100/(1.18-$M$18/100)+$M$23</f>
        <v>607.20000000000005</v>
      </c>
      <c r="C24" s="233">
        <f>'300х300'!C17*(100-$M$15)/100/(1.18-$M$18/100)+$M$23</f>
        <v>705.6</v>
      </c>
      <c r="D24" s="233">
        <f>'300х300'!D17*(100-$M$15)/100/(1.18-$M$18/100)+$M$23</f>
        <v>705.6</v>
      </c>
      <c r="E24" s="234">
        <f>'300х300'!E17*(100-$M$15)/100/(1.18-$M$18/100)+$M$23</f>
        <v>649.20000000000005</v>
      </c>
      <c r="F24" s="196">
        <f>'300х300'!F17*(100-$M$15)/100/(1.18-$M$18/100)+$M$24</f>
        <v>684</v>
      </c>
      <c r="G24" s="197">
        <f>'300х300'!G17*(100-$M$15)/100/(1.18-$M$18/100)+$M$24</f>
        <v>745.2</v>
      </c>
      <c r="H24" s="89"/>
      <c r="I24" s="448" t="s">
        <v>138</v>
      </c>
      <c r="J24" s="449"/>
      <c r="K24" s="449"/>
      <c r="L24" s="450"/>
      <c r="M24" s="41">
        <v>0</v>
      </c>
    </row>
    <row r="25" spans="1:14" ht="15" customHeight="1" thickBot="1">
      <c r="A25" s="17" t="s">
        <v>235</v>
      </c>
      <c r="B25" s="196">
        <f>'300х300'!B18*(100-$M$15)/100/(1.18-$M$18/100)+$M$23</f>
        <v>607.20000000000005</v>
      </c>
      <c r="C25" s="233">
        <f>'300х300'!C18*(100-$M$15)/100/(1.18-$M$18/100)+$M$23</f>
        <v>705.6</v>
      </c>
      <c r="D25" s="233">
        <f>'300х300'!D18*(100-$M$15)/100/(1.18-$M$18/100)+$M$23</f>
        <v>705.6</v>
      </c>
      <c r="E25" s="234">
        <f>'300х300'!E18*(100-$M$15)/100/(1.18-$M$18/100)+$M$23</f>
        <v>649.20000000000005</v>
      </c>
      <c r="F25" s="196">
        <f>'300х300'!F18*(100-$M$15)/100/(1.18-$M$18/100)+$M$24</f>
        <v>708</v>
      </c>
      <c r="G25" s="197">
        <f>'300х300'!G18*(100-$M$15)/100/(1.18-$M$18/100)+$M$24</f>
        <v>769.2</v>
      </c>
      <c r="H25" s="89"/>
      <c r="I25" s="448" t="s">
        <v>137</v>
      </c>
      <c r="J25" s="449"/>
      <c r="K25" s="449"/>
      <c r="L25" s="450"/>
      <c r="M25" s="41">
        <v>0</v>
      </c>
    </row>
    <row r="26" spans="1:14" ht="16.5" customHeight="1" thickBot="1">
      <c r="A26" s="148" t="s">
        <v>228</v>
      </c>
      <c r="B26" s="200">
        <f>'300х300'!B19*(100-$M$15)/100/(1.18-$M$18/100)+$M$23</f>
        <v>607.20000000000005</v>
      </c>
      <c r="C26" s="235">
        <f>'300х300'!C19*(100-$M$15)/100/(1.18-$M$18/100)+$M$23</f>
        <v>705.6</v>
      </c>
      <c r="D26" s="235">
        <f>'300х300'!D19*(100-$M$15)/100/(1.18-$M$18/100)+$M$23</f>
        <v>705.6</v>
      </c>
      <c r="E26" s="236">
        <f>'300х300'!E19*(100-$M$15)/100/(1.18-$M$18/100)+$M$23</f>
        <v>649.20000000000005</v>
      </c>
      <c r="F26" s="200">
        <f>'300х300'!F19*(100-$M$15)/100/(1.18-$M$18/100)+$M$24</f>
        <v>684</v>
      </c>
      <c r="G26" s="201">
        <f>'300х300'!G19*(100-$M$15)/100/(1.18-$M$18/100)+$M$24</f>
        <v>745.2</v>
      </c>
      <c r="H26" s="90"/>
      <c r="I26" s="448" t="s">
        <v>136</v>
      </c>
      <c r="J26" s="449"/>
      <c r="K26" s="449"/>
      <c r="L26" s="450"/>
      <c r="M26" s="41">
        <v>0</v>
      </c>
    </row>
    <row r="27" spans="1:14" ht="16.5" customHeight="1">
      <c r="A27" s="240" t="s">
        <v>562</v>
      </c>
      <c r="B27" s="241"/>
      <c r="C27" s="241"/>
      <c r="D27" s="237"/>
      <c r="E27" s="237"/>
      <c r="F27" s="237"/>
      <c r="G27" s="237"/>
      <c r="H27" s="90"/>
      <c r="I27" s="238"/>
      <c r="J27" s="238"/>
      <c r="K27" s="238"/>
      <c r="L27" s="238"/>
      <c r="M27" s="239"/>
    </row>
    <row r="28" spans="1:14" ht="15" customHeight="1">
      <c r="A28" s="64" t="s">
        <v>490</v>
      </c>
      <c r="B28" s="88"/>
      <c r="C28" s="88"/>
      <c r="D28" s="88"/>
      <c r="E28" s="88"/>
      <c r="F28" s="88"/>
      <c r="G28" s="88"/>
      <c r="H28" s="88"/>
      <c r="I28" s="89"/>
      <c r="J28" s="6"/>
    </row>
    <row r="29" spans="1:14" ht="15" customHeight="1">
      <c r="A29" s="64" t="s">
        <v>554</v>
      </c>
      <c r="B29" s="88"/>
      <c r="C29" s="88"/>
      <c r="D29" s="88"/>
      <c r="E29" s="88"/>
      <c r="F29" s="88"/>
      <c r="G29" s="88"/>
      <c r="H29" s="89"/>
      <c r="I29" s="6"/>
    </row>
    <row r="30" spans="1:14" ht="14.25" customHeight="1">
      <c r="A30" s="64" t="s">
        <v>555</v>
      </c>
      <c r="B30" s="88"/>
      <c r="C30" s="88"/>
      <c r="D30" s="88"/>
      <c r="E30" s="88"/>
      <c r="F30" s="88"/>
      <c r="G30" s="88"/>
      <c r="H30" s="89"/>
      <c r="I30" s="6"/>
    </row>
    <row r="31" spans="1:14" ht="15" customHeight="1" thickBot="1">
      <c r="A31" s="64" t="s">
        <v>518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 customHeight="1" thickBot="1">
      <c r="A32" s="457" t="s">
        <v>529</v>
      </c>
      <c r="B32" s="454" t="s">
        <v>236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6"/>
    </row>
    <row r="33" spans="1:15" ht="13.5" customHeight="1" thickBot="1">
      <c r="A33" s="458"/>
      <c r="B33" s="451" t="s">
        <v>4</v>
      </c>
      <c r="C33" s="359"/>
      <c r="D33" s="359"/>
      <c r="E33" s="359"/>
      <c r="F33" s="359"/>
      <c r="G33" s="468" t="s">
        <v>10</v>
      </c>
      <c r="H33" s="469"/>
      <c r="I33" s="451" t="s">
        <v>5</v>
      </c>
      <c r="J33" s="452"/>
      <c r="K33" s="452"/>
      <c r="L33" s="453" t="s">
        <v>29</v>
      </c>
      <c r="M33" s="452"/>
      <c r="N33" s="452"/>
      <c r="O33" s="183"/>
    </row>
    <row r="34" spans="1:15" ht="42" customHeight="1" thickBot="1">
      <c r="A34" s="459"/>
      <c r="B34" s="190" t="s">
        <v>214</v>
      </c>
      <c r="C34" s="191" t="s">
        <v>527</v>
      </c>
      <c r="D34" s="190" t="s">
        <v>230</v>
      </c>
      <c r="E34" s="190" t="s">
        <v>316</v>
      </c>
      <c r="F34" s="190" t="s">
        <v>231</v>
      </c>
      <c r="G34" s="190" t="s">
        <v>214</v>
      </c>
      <c r="H34" s="190" t="s">
        <v>215</v>
      </c>
      <c r="I34" s="190" t="s">
        <v>214</v>
      </c>
      <c r="J34" s="190" t="s">
        <v>230</v>
      </c>
      <c r="K34" s="191" t="s">
        <v>527</v>
      </c>
      <c r="L34" s="190" t="s">
        <v>214</v>
      </c>
      <c r="M34" s="190" t="s">
        <v>230</v>
      </c>
      <c r="N34" s="192" t="s">
        <v>232</v>
      </c>
    </row>
    <row r="35" spans="1:15" ht="13.5" customHeight="1">
      <c r="A35" s="99" t="s">
        <v>229</v>
      </c>
      <c r="B35" s="187">
        <f>'600х600,600x300'!B5*(100-$M$16)/100/(1.18-$M$18/100)+$M$25</f>
        <v>570</v>
      </c>
      <c r="C35" s="188">
        <f>'600х600,600x300'!C5*(100-$M$16)/100/(1.18-$M$18/100)+$M$25</f>
        <v>693.6</v>
      </c>
      <c r="D35" s="246">
        <f>'600х600,600x300'!D5*(100-$M$16)/100/(1.18-$M$18/100)+$M$25</f>
        <v>607.20000000000005</v>
      </c>
      <c r="E35" s="246">
        <f>'600х600,600x300'!E5*(100-$M$16)/100/(1.18-$M$18/100)+$M$25</f>
        <v>619.20000000000005</v>
      </c>
      <c r="F35" s="246">
        <f>'600х600,600x300'!F5*(100-$M$16)/100/(1.18-$M$18/100)+$M$25</f>
        <v>643.20000000000005</v>
      </c>
      <c r="G35" s="189">
        <f>'600х600,600x300'!Q5*(100-$M$16)/100/(1.18-$M$18/100)+$M$25</f>
        <v>598.79999999999995</v>
      </c>
      <c r="H35" s="189">
        <f>'600х600,600x300'!R5*(100-$M$16)/100/(1.18-$M$18/100)+$M$25</f>
        <v>628.74</v>
      </c>
      <c r="I35" s="189">
        <f>'1200х600,1200х295'!B5*(100-$M$17)/100/(1.18-$M$18/100)+$M$26</f>
        <v>793</v>
      </c>
      <c r="J35" s="246">
        <f>'1200х600,1200х295'!C5*(100-$M$17)/100/(1.18-$M$18/100)+$M$26</f>
        <v>873</v>
      </c>
      <c r="K35" s="255">
        <f>'1200х600,1200х295'!D5*(100-$M$17)/100/(1.18-$M$18/100)+$M$26</f>
        <v>936</v>
      </c>
      <c r="L35" s="258">
        <f>'1200х600,1200х295'!G5*(100-$M$17)/100/(1.18-$M$18/100)+$M$26</f>
        <v>832</v>
      </c>
      <c r="M35" s="246">
        <f>'1200х600,1200х295'!H5*(100-$M$17)/100/(1.18-$M$18/100)+$M$26</f>
        <v>912</v>
      </c>
      <c r="N35" s="255">
        <f>'1200х600,1200х295'!I5*(100-$M$17)/100/(1.18-$M$18/100)+$M$26</f>
        <v>999</v>
      </c>
    </row>
    <row r="36" spans="1:15" ht="13.5" customHeight="1">
      <c r="A36" s="103" t="s">
        <v>217</v>
      </c>
      <c r="B36" s="100">
        <f>'600х600,600x300'!B6*(100-$M$16)/100/(1.18-$M$18/100)+$M$25</f>
        <v>570</v>
      </c>
      <c r="C36" s="101">
        <f>'600х600,600x300'!C6*(100-$M$16)/100/(1.18-$M$18/100)+$M$25</f>
        <v>693.6</v>
      </c>
      <c r="D36" s="247">
        <f>'600х600,600x300'!D6*(100-$M$16)/100/(1.18-$M$18/100)+$M$25</f>
        <v>607.20000000000005</v>
      </c>
      <c r="E36" s="247">
        <f>'600х600,600x300'!E6*(100-$M$16)/100/(1.18-$M$18/100)+$M$25</f>
        <v>619.20000000000005</v>
      </c>
      <c r="F36" s="247">
        <f>'600х600,600x300'!F6*(100-$M$16)/100/(1.18-$M$18/100)+$M$25</f>
        <v>643.20000000000005</v>
      </c>
      <c r="G36" s="189">
        <f>'600х600,600x300'!Q6*(100-$M$16)/100/(1.18-$M$18/100)+$M$25</f>
        <v>598.79999999999995</v>
      </c>
      <c r="H36" s="189">
        <f>'600х600,600x300'!R6*(100-$M$16)/100/(1.18-$M$18/100)+$M$25</f>
        <v>628.74</v>
      </c>
      <c r="I36" s="102">
        <f>'1200х600,1200х295'!B6*(100-$M$17)/100/(1.18-$M$18/100)+$M$26</f>
        <v>793</v>
      </c>
      <c r="J36" s="247">
        <f>'1200х600,1200х295'!C6*(100-$M$17)/100/(1.18-$M$18/100)+$M$26</f>
        <v>873</v>
      </c>
      <c r="K36" s="256">
        <f>'1200х600,1200х295'!D6*(100-$M$17)/100/(1.18-$M$18/100)+$M$26</f>
        <v>936</v>
      </c>
      <c r="L36" s="252">
        <f>'1200х600,1200х295'!G6*(100-$M$17)/100/(1.18-$M$18/100)+$M$26</f>
        <v>832</v>
      </c>
      <c r="M36" s="247">
        <f>'1200х600,1200х295'!H6*(100-$M$17)/100/(1.18-$M$18/100)+$M$26</f>
        <v>912</v>
      </c>
      <c r="N36" s="101">
        <f>'1200х600,1200х295'!I6*(100-$M$17)/100/(1.18-$M$18/100)+$M$26</f>
        <v>999</v>
      </c>
    </row>
    <row r="37" spans="1:15" ht="13.5" customHeight="1">
      <c r="A37" s="103" t="s">
        <v>219</v>
      </c>
      <c r="B37" s="100">
        <f>'600х600,600x300'!B7*(100-$M$16)/100/(1.18-$M$18/100)+$M$25</f>
        <v>585.6</v>
      </c>
      <c r="C37" s="101">
        <f>'600х600,600x300'!C7*(100-$M$16)/100/(1.18-$M$18/100)+$M$25</f>
        <v>705.6</v>
      </c>
      <c r="D37" s="247">
        <f>'600х600,600x300'!D7*(100-$M$16)/100/(1.18-$M$18/100)+$M$25</f>
        <v>621.6</v>
      </c>
      <c r="E37" s="247">
        <f>'600х600,600x300'!E7*(100-$M$16)/100/(1.18-$M$18/100)+$M$25</f>
        <v>633.6</v>
      </c>
      <c r="F37" s="247">
        <f>'600х600,600x300'!F7*(100-$M$16)/100/(1.18-$M$18/100)+$M$25</f>
        <v>658.8</v>
      </c>
      <c r="G37" s="189">
        <f>'600х600,600x300'!Q7*(100-$M$16)/100/(1.18-$M$18/100)+$M$25</f>
        <v>614.4</v>
      </c>
      <c r="H37" s="189">
        <f>'600х600,600x300'!R7*(100-$M$16)/100/(1.18-$M$18/100)+$M$25</f>
        <v>645.12</v>
      </c>
      <c r="I37" s="102">
        <f>'1200х600,1200х295'!B7*(100-$M$17)/100/(1.18-$M$18/100)+$M$26</f>
        <v>836</v>
      </c>
      <c r="J37" s="247">
        <f>'1200х600,1200х295'!C7*(100-$M$17)/100/(1.18-$M$18/100)+$M$26</f>
        <v>916</v>
      </c>
      <c r="K37" s="256">
        <f>'1200х600,1200х295'!D7*(100-$M$17)/100/(1.18-$M$18/100)+$M$26</f>
        <v>981</v>
      </c>
      <c r="L37" s="252">
        <f>'1200х600,1200х295'!G7*(100-$M$17)/100/(1.18-$M$18/100)+$M$26</f>
        <v>879</v>
      </c>
      <c r="M37" s="247">
        <f>'1200х600,1200х295'!H7*(100-$M$17)/100/(1.18-$M$18/100)+$M$26</f>
        <v>959</v>
      </c>
      <c r="N37" s="256">
        <f>'1200х600,1200х295'!I7*(100-$M$17)/100/(1.18-$M$18/100)+$M$26</f>
        <v>1055</v>
      </c>
    </row>
    <row r="38" spans="1:15" ht="13.5" customHeight="1" thickBot="1">
      <c r="A38" s="104" t="s">
        <v>220</v>
      </c>
      <c r="B38" s="105">
        <f>'600х600,600x300'!B8*(100-$M$16)/100/(1.18-$M$18/100)+$M$25</f>
        <v>585.6</v>
      </c>
      <c r="C38" s="106">
        <f>'600х600,600x300'!C8*(100-$M$16)/100/(1.18-$M$18/100)+$M$25</f>
        <v>705.6</v>
      </c>
      <c r="D38" s="248">
        <f>'600х600,600x300'!D8*(100-$M$16)/100/(1.18-$M$18/100)+$M$25</f>
        <v>621.6</v>
      </c>
      <c r="E38" s="249">
        <f>'600х600,600x300'!E8*(100-$M$16)/100/(1.18-$M$18/100)+$M$25</f>
        <v>633.6</v>
      </c>
      <c r="F38" s="250">
        <f>'600х600,600x300'!F8*(100-$M$16)/100/(1.18-$M$18/100)+$M$25</f>
        <v>658.8</v>
      </c>
      <c r="G38" s="189">
        <f>'600х600,600x300'!Q8*(100-$M$16)/100/(1.18-$M$18/100)+$M$25</f>
        <v>614.4</v>
      </c>
      <c r="H38" s="189">
        <f>'600х600,600x300'!R8*(100-$M$16)/100/(1.18-$M$18/100)+$M$25</f>
        <v>645.12</v>
      </c>
      <c r="I38" s="107">
        <f>'1200х600,1200х295'!B8*(100-$M$17)/100/(1.18-$M$18/100)+$M$26</f>
        <v>836</v>
      </c>
      <c r="J38" s="249">
        <f>'1200х600,1200х295'!C8*(100-$M$17)/100/(1.18-$M$18/100)+$M$26</f>
        <v>916</v>
      </c>
      <c r="K38" s="250">
        <f>'1200х600,1200х295'!D8*(100-$M$17)/100/(1.18-$M$18/100)+$M$26</f>
        <v>981</v>
      </c>
      <c r="L38" s="248">
        <f>'1200х600,1200х295'!G8*(100-$M$17)/100/(1.18-$M$18/100)+$M$26</f>
        <v>879</v>
      </c>
      <c r="M38" s="249">
        <f>'1200х600,1200х295'!H8*(100-$M$17)/100/(1.18-$M$18/100)+$M$26</f>
        <v>959</v>
      </c>
      <c r="N38" s="250">
        <f>'1200х600,1200х295'!I8*(100-$M$17)/100/(1.18-$M$18/100)+$M$26</f>
        <v>1055</v>
      </c>
    </row>
    <row r="39" spans="1:15" ht="13.5" customHeight="1" thickTop="1">
      <c r="A39" s="108" t="s">
        <v>218</v>
      </c>
      <c r="B39" s="109">
        <f>'600х600,600x300'!B9*(100-$M$16)/100/(1.18-$M$18/100)+$M$25</f>
        <v>565.20000000000005</v>
      </c>
      <c r="C39" s="110">
        <f>'600х600,600x300'!C9*(100-$M$16)/100/(1.18-$M$18/100)+$M$25</f>
        <v>712.8</v>
      </c>
      <c r="D39" s="113">
        <f>'600х600,600x300'!D9*(100-$M$16)/100/(1.18-$M$18/100)+$M$25</f>
        <v>602.4</v>
      </c>
      <c r="E39" s="111">
        <f>'600х600,600x300'!E9*(100-$M$16)/100/(1.18-$M$18/100)+$M$25</f>
        <v>614.4</v>
      </c>
      <c r="F39" s="110">
        <f>'600х600,600x300'!F9*(100-$M$16)/100/(1.18-$M$18/100)+$M$25</f>
        <v>638.4</v>
      </c>
      <c r="G39" s="189">
        <f>'600х600,600x300'!Q9*(100-$M$16)/100/(1.18-$M$18/100)+$M$25</f>
        <v>594</v>
      </c>
      <c r="H39" s="189">
        <f>'600х600,600x300'!R9*(100-$M$16)/100/(1.18-$M$18/100)+$M$25</f>
        <v>623.70000000000005</v>
      </c>
      <c r="I39" s="113">
        <f>'1200х600,1200х295'!B9*(100-$M$17)/100/(1.18-$M$18/100)+$M$26</f>
        <v>832</v>
      </c>
      <c r="J39" s="111">
        <f>'1200х600,1200х295'!C9*(100-$M$17)/100/(1.18-$M$18/100)+$M$26</f>
        <v>912</v>
      </c>
      <c r="K39" s="110">
        <f>'1200х600,1200х295'!D9*(100-$M$17)/100/(1.18-$M$18/100)+$M$26</f>
        <v>1014</v>
      </c>
      <c r="L39" s="113">
        <f>'1200х600,1200х295'!G9*(100-$M$17)/100/(1.18-$M$18/100)+$M$26</f>
        <v>926.9</v>
      </c>
      <c r="M39" s="111">
        <f>'1200х600,1200х295'!H9*(100-$M$17)/100/(1.18-$M$18/100)+$M$26</f>
        <v>973.7</v>
      </c>
      <c r="N39" s="110">
        <f>'1200х600,1200х295'!I9*(100-$M$17)/100/(1.18-$M$18/100)+$M$26</f>
        <v>1050</v>
      </c>
    </row>
    <row r="40" spans="1:15" ht="13.5" customHeight="1">
      <c r="A40" s="114" t="s">
        <v>105</v>
      </c>
      <c r="B40" s="100">
        <f>'600х600,600x300'!B10*(100-$M$16)/100/(1.18-$M$18/100)+$M$25</f>
        <v>844.8</v>
      </c>
      <c r="C40" s="101">
        <f>'600х600,600x300'!C10*(100-$M$16)/100/(1.18-$M$18/100)+$M$25</f>
        <v>1140</v>
      </c>
      <c r="D40" s="247">
        <f>'600х600,600x300'!D10*(100-$M$16)/100/(1.18-$M$18/100)+$M$25</f>
        <v>882</v>
      </c>
      <c r="E40" s="247">
        <f>'600х600,600x300'!E10*(100-$M$16)/100/(1.18-$M$18/100)+$M$25</f>
        <v>894</v>
      </c>
      <c r="F40" s="247">
        <f>'600х600,600x300'!F10*(100-$M$16)/100/(1.18-$M$18/100)+$M$25</f>
        <v>918</v>
      </c>
      <c r="G40" s="189">
        <f>'600х600,600x300'!Q10*(100-$M$16)/100/(1.18-$M$18/100)+$M$25</f>
        <v>888</v>
      </c>
      <c r="H40" s="189">
        <f>'600х600,600x300'!R10*(100-$M$16)/100/(1.18-$M$18/100)+$M$25</f>
        <v>932.4</v>
      </c>
      <c r="I40" s="102">
        <f>'1200х600,1200х295'!B10*(100-$M$17)/100/(1.18-$M$18/100)+$M$26</f>
        <v>1306</v>
      </c>
      <c r="J40" s="247">
        <f>'1200х600,1200х295'!C10*(100-$M$17)/100/(1.18-$M$18/100)+$M$26</f>
        <v>1385</v>
      </c>
      <c r="K40" s="101">
        <f>'1200х600,1200х295'!D10*(100-$M$17)/100/(1.18-$M$18/100)+$M$26</f>
        <v>1489</v>
      </c>
      <c r="L40" s="102">
        <f>'1200х600,1200х295'!G10*(100-$M$17)/100/(1.18-$M$18/100)+$M$26</f>
        <v>1371</v>
      </c>
      <c r="M40" s="247">
        <f>'1200х600,1200х295'!H10*(100-$M$17)/100/(1.18-$M$18/100)+$M$26</f>
        <v>1450</v>
      </c>
      <c r="N40" s="256">
        <f>'1200х600,1200х295'!I10*(100-$M$17)/100/(1.18-$M$18/100)+$M$26</f>
        <v>1645</v>
      </c>
    </row>
    <row r="41" spans="1:15" ht="13.5" customHeight="1">
      <c r="A41" s="114" t="s">
        <v>106</v>
      </c>
      <c r="B41" s="100">
        <f>'600х600,600x300'!B11*(100-$M$16)/100/(1.18-$M$18/100)+$M$25</f>
        <v>666</v>
      </c>
      <c r="C41" s="101">
        <f>'600х600,600x300'!C11*(100-$M$16)/100/(1.18-$M$18/100)+$M$25</f>
        <v>813.6</v>
      </c>
      <c r="D41" s="247">
        <f>'600х600,600x300'!D11*(100-$M$16)/100/(1.18-$M$18/100)+$M$25</f>
        <v>702</v>
      </c>
      <c r="E41" s="247">
        <f>'600х600,600x300'!E11*(100-$M$16)/100/(1.18-$M$18/100)+$M$25</f>
        <v>714</v>
      </c>
      <c r="F41" s="247">
        <f>'600х600,600x300'!F11*(100-$M$16)/100/(1.18-$M$18/100)+$M$25</f>
        <v>739.2</v>
      </c>
      <c r="G41" s="189">
        <f>'600х600,600x300'!Q11*(100-$M$16)/100/(1.18-$M$18/100)+$M$25</f>
        <v>698.4</v>
      </c>
      <c r="H41" s="189">
        <f>'600х600,600x300'!R11*(100-$M$16)/100/(1.18-$M$18/100)+$M$25</f>
        <v>733.32</v>
      </c>
      <c r="I41" s="102">
        <f>'1200х600,1200х295'!B11*(100-$M$17)/100/(1.18-$M$18/100)+$M$26</f>
        <v>1007.5</v>
      </c>
      <c r="J41" s="247">
        <f>'1200х600,1200х295'!C11*(100-$M$17)/100/(1.18-$M$18/100)+$M$26</f>
        <v>1058.2</v>
      </c>
      <c r="K41" s="101">
        <f>'1200х600,1200х295'!D11*(100-$M$17)/100/(1.18-$M$18/100)+$M$26</f>
        <v>1332.5</v>
      </c>
      <c r="L41" s="102">
        <f>'1200х600,1200х295'!G11*(100-$M$17)/100/(1.18-$M$18/100)+$M$26</f>
        <v>1158.3</v>
      </c>
      <c r="M41" s="247">
        <f>'1200х600,1200х295'!H11*(100-$M$17)/100/(1.18-$M$18/100)+$M$26</f>
        <v>1216.8</v>
      </c>
      <c r="N41" s="101">
        <f>'1200х600,1200х295'!I11*(100-$M$17)/100/(1.18-$M$18/100)+$M$26</f>
        <v>1161</v>
      </c>
    </row>
    <row r="42" spans="1:15" ht="13.5" customHeight="1">
      <c r="A42" s="114" t="s">
        <v>107</v>
      </c>
      <c r="B42" s="100">
        <f>'600х600,600x300'!B12*(100-$M$16)/100/(1.18-$M$18/100)+$M$25</f>
        <v>694.8</v>
      </c>
      <c r="C42" s="101">
        <f>'600х600,600x300'!C12*(100-$M$16)/100/(1.18-$M$18/100)+$M$25</f>
        <v>850.8</v>
      </c>
      <c r="D42" s="112">
        <f>'600х600,600x300'!D12*(100-$M$16)/100/(1.18-$M$18/100)+$M$25</f>
        <v>732</v>
      </c>
      <c r="E42" s="247">
        <f>'600х600,600x300'!E12*(100-$M$16)/100/(1.18-$M$18/100)+$M$25</f>
        <v>744</v>
      </c>
      <c r="F42" s="247">
        <f>'600х600,600x300'!F12*(100-$M$16)/100/(1.18-$M$18/100)+$M$25</f>
        <v>768</v>
      </c>
      <c r="G42" s="189">
        <f>'600х600,600x300'!Q12*(100-$M$16)/100/(1.18-$M$18/100)+$M$25</f>
        <v>729.6</v>
      </c>
      <c r="H42" s="189">
        <f>'600х600,600x300'!R12*(100-$M$16)/100/(1.18-$M$18/100)+$M$25</f>
        <v>766.08</v>
      </c>
      <c r="I42" s="102">
        <f>'1200х600,1200х295'!B12*(100-$M$17)/100/(1.18-$M$18/100)+$M$26</f>
        <v>994.5</v>
      </c>
      <c r="J42" s="247">
        <f>'1200х600,1200х295'!C12*(100-$M$17)/100/(1.18-$M$18/100)+$M$26</f>
        <v>1043.9000000000001</v>
      </c>
      <c r="K42" s="101">
        <f>'1200х600,1200х295'!D12*(100-$M$17)/100/(1.18-$M$18/100)+$M$26</f>
        <v>1189.5</v>
      </c>
      <c r="L42" s="102">
        <f>'1200х600,1200х295'!G12*(100-$M$17)/100/(1.18-$M$18/100)+$M$26</f>
        <v>1058.2</v>
      </c>
      <c r="M42" s="247">
        <f>'1200х600,1200х295'!H12*(100-$M$17)/100/(1.18-$M$18/100)+$M$26</f>
        <v>1111.5</v>
      </c>
      <c r="N42" s="101">
        <f>'1200х600,1200х295'!I12*(100-$M$17)/100/(1.18-$M$18/100)+$M$26</f>
        <v>1165</v>
      </c>
    </row>
    <row r="43" spans="1:15" ht="13.5" customHeight="1">
      <c r="A43" s="114" t="s">
        <v>108</v>
      </c>
      <c r="B43" s="100">
        <f>'600х600,600x300'!B13*(100-$M$16)/100/(1.18-$M$18/100)+$M$25</f>
        <v>681.6</v>
      </c>
      <c r="C43" s="101">
        <f>'600х600,600x300'!C13*(100-$M$16)/100/(1.18-$M$18/100)+$M$25</f>
        <v>837.6</v>
      </c>
      <c r="D43" s="247">
        <f>'600х600,600x300'!D13*(100-$M$16)/100/(1.18-$M$18/100)+$M$25</f>
        <v>717.6</v>
      </c>
      <c r="E43" s="247">
        <f>'600х600,600x300'!E13*(100-$M$16)/100/(1.18-$M$18/100)+$M$25</f>
        <v>730.8</v>
      </c>
      <c r="F43" s="112">
        <f>'600х600,600x300'!F13*(100-$M$16)/100/(1.18-$M$18/100)+$M$25</f>
        <v>754.8</v>
      </c>
      <c r="G43" s="189">
        <f>'600х600,600x300'!Q13*(100-$M$16)/100/(1.18-$M$18/100)+$M$25</f>
        <v>715.2</v>
      </c>
      <c r="H43" s="189">
        <f>'600х600,600x300'!R13*(100-$M$16)/100/(1.18-$M$18/100)+$M$25</f>
        <v>750.95999999999981</v>
      </c>
      <c r="I43" s="102">
        <f>'1200х600,1200х295'!B13*(100-$M$17)/100/(1.18-$M$18/100)+$M$26</f>
        <v>1066</v>
      </c>
      <c r="J43" s="247">
        <f>'1200х600,1200х295'!C13*(100-$M$17)/100/(1.18-$M$18/100)+$M$26</f>
        <v>1146</v>
      </c>
      <c r="K43" s="101">
        <f>'1200х600,1200х295'!D13*(100-$M$17)/100/(1.18-$M$18/100)+$M$26</f>
        <v>1248</v>
      </c>
      <c r="L43" s="102">
        <f>'1200х600,1200х295'!G13*(100-$M$17)/100/(1.18-$M$18/100)+$M$26</f>
        <v>1121</v>
      </c>
      <c r="M43" s="247">
        <f>'1200х600,1200х295'!H13*(100-$M$17)/100/(1.18-$M$18/100)+$M$26</f>
        <v>1200</v>
      </c>
      <c r="N43" s="256">
        <f>'1200х600,1200х295'!I13*(100-$M$17)/100/(1.18-$M$18/100)+$M$26</f>
        <v>1345</v>
      </c>
    </row>
    <row r="44" spans="1:15" ht="13.5" customHeight="1">
      <c r="A44" s="114" t="s">
        <v>109</v>
      </c>
      <c r="B44" s="100">
        <f>'600х600,600x300'!B14*(100-$M$16)/100/(1.18-$M$18/100)+$M$25</f>
        <v>673.2</v>
      </c>
      <c r="C44" s="101">
        <f>'600х600,600x300'!C14*(100-$M$16)/100/(1.18-$M$18/100)+$M$25</f>
        <v>802.8</v>
      </c>
      <c r="D44" s="247">
        <f>'600х600,600x300'!D14*(100-$M$16)/100/(1.18-$M$18/100)+$M$25</f>
        <v>709.2</v>
      </c>
      <c r="E44" s="247">
        <f>'600х600,600x300'!E14*(100-$M$16)/100/(1.18-$M$18/100)+$M$25</f>
        <v>722.4</v>
      </c>
      <c r="F44" s="247">
        <f>'600х600,600x300'!F14*(100-$M$16)/100/(1.18-$M$18/100)+$M$25</f>
        <v>746.4</v>
      </c>
      <c r="G44" s="189">
        <f>'600х600,600x300'!Q14*(100-$M$16)/100/(1.18-$M$18/100)+$M$25</f>
        <v>706.8</v>
      </c>
      <c r="H44" s="189">
        <f>'600х600,600x300'!R14*(100-$M$16)/100/(1.18-$M$18/100)+$M$25</f>
        <v>742.1400000000001</v>
      </c>
      <c r="I44" s="102">
        <f>'1200х600,1200х295'!B14*(100-$M$17)/100/(1.18-$M$18/100)+$M$26</f>
        <v>955</v>
      </c>
      <c r="J44" s="247">
        <f>'1200х600,1200х295'!C14*(100-$M$17)/100/(1.18-$M$18/100)+$M$26</f>
        <v>1034</v>
      </c>
      <c r="K44" s="101">
        <f>'1200х600,1200х295'!D14*(100-$M$17)/100/(1.18-$M$18/100)+$M$26</f>
        <v>1130</v>
      </c>
      <c r="L44" s="252">
        <f>'1200х600,1200х295'!G14*(100-$M$17)/100/(1.18-$M$18/100)+$M$26</f>
        <v>1058.2</v>
      </c>
      <c r="M44" s="247">
        <f>'1200х600,1200х295'!H14*(100-$M$17)/100/(1.18-$M$18/100)+$M$26</f>
        <v>1111.5</v>
      </c>
      <c r="N44" s="256">
        <f>'1200х600,1200х295'!I14*(100-$M$17)/100/(1.18-$M$18/100)+$M$26</f>
        <v>1203</v>
      </c>
    </row>
    <row r="45" spans="1:15" ht="13.5" customHeight="1">
      <c r="A45" s="114" t="s">
        <v>110</v>
      </c>
      <c r="B45" s="100">
        <f>'600х600,600x300'!B15*(100-$M$16)/100/(1.18-$M$18/100)+$M$25</f>
        <v>805.2</v>
      </c>
      <c r="C45" s="101">
        <f>'600х600,600x300'!C15*(100-$M$16)/100/(1.18-$M$18/100)+$M$25</f>
        <v>948</v>
      </c>
      <c r="D45" s="247">
        <f>'600х600,600x300'!D15*(100-$M$16)/100/(1.18-$M$18/100)+$M$25</f>
        <v>841.2</v>
      </c>
      <c r="E45" s="247">
        <f>'600х600,600x300'!E15*(100-$M$16)/100/(1.18-$M$18/100)+$M$25</f>
        <v>853.2</v>
      </c>
      <c r="F45" s="247">
        <f>'600х600,600x300'!F15*(100-$M$16)/100/(1.18-$M$18/100)+$M$25</f>
        <v>878.4</v>
      </c>
      <c r="G45" s="189">
        <f>'600х600,600x300'!Q15*(100-$M$16)/100/(1.18-$M$18/100)+$M$25</f>
        <v>844.8</v>
      </c>
      <c r="H45" s="189">
        <f>'600х600,600x300'!R15*(100-$M$16)/100/(1.18-$M$18/100)+$M$25</f>
        <v>887.04000000000019</v>
      </c>
      <c r="I45" s="102">
        <f>'1200х600,1200х295'!B15*(100-$M$17)/100/(1.18-$M$18/100)+$M$26</f>
        <v>1177</v>
      </c>
      <c r="J45" s="247">
        <f>'1200х600,1200х295'!C15*(100-$M$17)/100/(1.18-$M$18/100)+$M$26</f>
        <v>1256</v>
      </c>
      <c r="K45" s="101">
        <f>'1200х600,1200х295'!D15*(100-$M$17)/100/(1.18-$M$18/100)+$M$26</f>
        <v>1427</v>
      </c>
      <c r="L45" s="102">
        <f>'1200х600,1200х295'!G15*(100-$M$17)/100/(1.18-$M$18/100)+$M$26</f>
        <v>1234</v>
      </c>
      <c r="M45" s="247">
        <f>'1200х600,1200х295'!H15*(100-$M$17)/100/(1.18-$M$18/100)+$M$26</f>
        <v>1313</v>
      </c>
      <c r="N45" s="256">
        <f>'1200х600,1200х295'!I15*(100-$M$17)/100/(1.18-$M$18/100)+$M$26</f>
        <v>1481</v>
      </c>
    </row>
    <row r="46" spans="1:15" ht="13.5" customHeight="1">
      <c r="A46" s="114" t="s">
        <v>111</v>
      </c>
      <c r="B46" s="100">
        <f>'600х600,600x300'!B16*(100-$M$16)/100/(1.18-$M$18/100)+$M$25</f>
        <v>744</v>
      </c>
      <c r="C46" s="101">
        <f>'600х600,600x300'!C16*(100-$M$16)/100/(1.18-$M$18/100)+$M$25</f>
        <v>878.4</v>
      </c>
      <c r="D46" s="247">
        <f>'600х600,600x300'!D16*(100-$M$16)/100/(1.18-$M$18/100)+$M$25</f>
        <v>780</v>
      </c>
      <c r="E46" s="247">
        <f>'600х600,600x300'!E16*(100-$M$16)/100/(1.18-$M$18/100)+$M$25</f>
        <v>792</v>
      </c>
      <c r="F46" s="247">
        <f>'600х600,600x300'!F16*(100-$M$16)/100/(1.18-$M$18/100)+$M$25</f>
        <v>817.2</v>
      </c>
      <c r="G46" s="189">
        <f>'600х600,600x300'!Q16*(100-$M$16)/100/(1.18-$M$18/100)+$M$25</f>
        <v>780</v>
      </c>
      <c r="H46" s="189">
        <f>'600х600,600x300'!R16*(100-$M$16)/100/(1.18-$M$18/100)+$M$25</f>
        <v>819</v>
      </c>
      <c r="I46" s="102">
        <f>'1200х600,1200х295'!B16*(100-$M$17)/100/(1.18-$M$18/100)+$M$26</f>
        <v>1085</v>
      </c>
      <c r="J46" s="247">
        <f>'1200х600,1200х295'!C16*(100-$M$17)/100/(1.18-$M$18/100)+$M$26</f>
        <v>1164</v>
      </c>
      <c r="K46" s="256">
        <f>'1200х600,1200х295'!D16*(100-$M$17)/100/(1.18-$M$18/100)+$M$26</f>
        <v>1268</v>
      </c>
      <c r="L46" s="102">
        <f>'1200х600,1200х295'!G16*(100-$M$17)/100/(1.18-$M$18/100)+$M$26</f>
        <v>1139</v>
      </c>
      <c r="M46" s="247">
        <f>'1200х600,1200х295'!H16*(100-$M$17)/100/(1.18-$M$18/100)+$M$26</f>
        <v>1219</v>
      </c>
      <c r="N46" s="256">
        <f>'1200х600,1200х295'!I16*(100-$M$17)/100/(1.18-$M$18/100)+$M$26</f>
        <v>1367</v>
      </c>
    </row>
    <row r="47" spans="1:15" ht="13.5" customHeight="1">
      <c r="A47" s="114" t="s">
        <v>112</v>
      </c>
      <c r="B47" s="100">
        <f>'600х600,600x300'!B17*(100-$M$16)/100/(1.18-$M$18/100)+$M$25</f>
        <v>982.8</v>
      </c>
      <c r="C47" s="101">
        <f>'600х600,600x300'!C17*(100-$M$16)/100/(1.18-$M$18/100)+$M$25</f>
        <v>1152</v>
      </c>
      <c r="D47" s="247">
        <f>'600х600,600x300'!D17*(100-$M$16)/100/(1.18-$M$18/100)+$M$25</f>
        <v>1022.4</v>
      </c>
      <c r="E47" s="247">
        <f>'600х600,600x300'!E17*(100-$M$16)/100/(1.18-$M$18/100)+$M$25</f>
        <v>1032</v>
      </c>
      <c r="F47" s="247">
        <f>'600х600,600x300'!F17*(100-$M$16)/100/(1.18-$M$18/100)+$M$25</f>
        <v>1059.5999999999999</v>
      </c>
      <c r="G47" s="189">
        <f>'600х600,600x300'!Q17*(100-$M$16)/100/(1.18-$M$18/100)+$M$25</f>
        <v>1032</v>
      </c>
      <c r="H47" s="189">
        <f>'600х600,600x300'!R17*(100-$M$16)/100/(1.18-$M$18/100)+$M$25</f>
        <v>1083.5999999999999</v>
      </c>
      <c r="I47" s="102">
        <f>'1200х600,1200х295'!B17*(100-$M$17)/100/(1.18-$M$18/100)+$M$26</f>
        <v>1532</v>
      </c>
      <c r="J47" s="247">
        <f>'1200х600,1200х295'!C17*(100-$M$17)/100/(1.18-$M$18/100)+$M$26</f>
        <v>1611</v>
      </c>
      <c r="K47" s="256">
        <f>'1200х600,1200х295'!D17*(100-$M$17)/100/(1.18-$M$18/100)+$M$26</f>
        <v>1644</v>
      </c>
      <c r="L47" s="102">
        <f>'1200х600,1200х295'!G17*(100-$M$17)/100/(1.18-$M$18/100)+$M$26</f>
        <v>1515</v>
      </c>
      <c r="M47" s="247">
        <f>'1200х600,1200х295'!H17*(100-$M$17)/100/(1.18-$M$18/100)+$M$26</f>
        <v>1594</v>
      </c>
      <c r="N47" s="256">
        <f>'1200х600,1200х295'!I17*(100-$M$17)/100/(1.18-$M$18/100)+$M$26</f>
        <v>1818</v>
      </c>
    </row>
    <row r="48" spans="1:15" ht="13.5" customHeight="1">
      <c r="A48" s="114" t="s">
        <v>113</v>
      </c>
      <c r="B48" s="100">
        <f>'600х600,600x300'!B18*(100-$M$16)/100/(1.18-$M$18/100)+$M$25</f>
        <v>732</v>
      </c>
      <c r="C48" s="101">
        <f>'600х600,600x300'!C18*(100-$M$16)/100/(1.18-$M$18/100)+$M$25</f>
        <v>896.4</v>
      </c>
      <c r="D48" s="247">
        <f>'600х600,600x300'!D18*(100-$M$16)/100/(1.18-$M$18/100)+$M$25</f>
        <v>768</v>
      </c>
      <c r="E48" s="247">
        <f>'600х600,600x300'!E18*(100-$M$16)/100/(1.18-$M$18/100)+$M$25</f>
        <v>780</v>
      </c>
      <c r="F48" s="247">
        <f>'600х600,600x300'!F18*(100-$M$16)/100/(1.18-$M$18/100)+$M$25</f>
        <v>805.2</v>
      </c>
      <c r="G48" s="189">
        <f>'600х600,600x300'!Q18*(100-$M$16)/100/(1.18-$M$18/100)+$M$25</f>
        <v>768</v>
      </c>
      <c r="H48" s="189">
        <f>'600х600,600x300'!R18*(100-$M$16)/100/(1.18-$M$18/100)+$M$25</f>
        <v>806.4</v>
      </c>
      <c r="I48" s="102">
        <f>'1200х600,1200х295'!B18*(100-$M$17)/100/(1.18-$M$18/100)+$M$26</f>
        <v>1098</v>
      </c>
      <c r="J48" s="247">
        <f>'1200х600,1200х295'!C18*(100-$M$17)/100/(1.18-$M$18/100)+$M$26</f>
        <v>1177</v>
      </c>
      <c r="K48" s="101">
        <f>'1200х600,1200х295'!D18*(100-$M$17)/100/(1.18-$M$18/100)+$M$26</f>
        <v>1302</v>
      </c>
      <c r="L48" s="252">
        <f>'1200х600,1200х295'!G18*(100-$M$17)/100/(1.18-$M$18/100)+$M$26</f>
        <v>1164</v>
      </c>
      <c r="M48" s="247">
        <f>'1200х600,1200х295'!H18*(100-$M$17)/100/(1.18-$M$18/100)+$M$26</f>
        <v>1243</v>
      </c>
      <c r="N48" s="256">
        <f>'1200х600,1200х295'!I18*(100-$M$17)/100/(1.18-$M$18/100)+$M$26</f>
        <v>1398</v>
      </c>
    </row>
    <row r="49" spans="1:14" ht="13.5" customHeight="1">
      <c r="A49" s="114" t="s">
        <v>114</v>
      </c>
      <c r="B49" s="100">
        <f>'600х600,600x300'!B19*(100-$M$16)/100/(1.18-$M$18/100)+$M$25</f>
        <v>652.79999999999995</v>
      </c>
      <c r="C49" s="101">
        <f>'600х600,600x300'!C19*(100-$M$16)/100/(1.18-$M$18/100)+$M$25</f>
        <v>900</v>
      </c>
      <c r="D49" s="247">
        <f>'600х600,600x300'!D19*(100-$M$16)/100/(1.18-$M$18/100)+$M$25</f>
        <v>688.8</v>
      </c>
      <c r="E49" s="247">
        <f>'600х600,600x300'!E19*(100-$M$16)/100/(1.18-$M$18/100)+$M$25</f>
        <v>700.8</v>
      </c>
      <c r="F49" s="247">
        <f>'600х600,600x300'!F19*(100-$M$16)/100/(1.18-$M$18/100)+$M$25</f>
        <v>726</v>
      </c>
      <c r="G49" s="189">
        <f>'600х600,600x300'!Q19*(100-$M$16)/100/(1.18-$M$18/100)+$M$25</f>
        <v>685.2</v>
      </c>
      <c r="H49" s="189">
        <f>'600х600,600x300'!R19*(100-$M$16)/100/(1.18-$M$18/100)+$M$25</f>
        <v>719.45999999999981</v>
      </c>
      <c r="I49" s="102">
        <f>'1200х600,1200х295'!B19*(100-$M$17)/100/(1.18-$M$18/100)+$M$26</f>
        <v>991</v>
      </c>
      <c r="J49" s="247">
        <f>'1200х600,1200х295'!C19*(100-$M$17)/100/(1.18-$M$18/100)+$M$26</f>
        <v>1070</v>
      </c>
      <c r="K49" s="101">
        <f>'1200х600,1200х295'!D19*(100-$M$17)/100/(1.18-$M$18/100)+$M$26</f>
        <v>1224</v>
      </c>
      <c r="L49" s="102">
        <f>'1200х600,1200х295'!G19*(100-$M$17)/100/(1.18-$M$18/100)+$M$26</f>
        <v>1040</v>
      </c>
      <c r="M49" s="247">
        <f>'1200х600,1200х295'!H19*(100-$M$17)/100/(1.18-$M$18/100)+$M$26</f>
        <v>1120</v>
      </c>
      <c r="N49" s="256">
        <f>'1200х600,1200х295'!I19*(100-$M$17)/100/(1.18-$M$18/100)+$M$26</f>
        <v>1247</v>
      </c>
    </row>
    <row r="50" spans="1:14" ht="13.5" customHeight="1">
      <c r="A50" s="114" t="s">
        <v>115</v>
      </c>
      <c r="B50" s="100">
        <f>'600х600,600x300'!B20*(100-$M$16)/100/(1.18-$M$18/100)+$M$25</f>
        <v>730.8</v>
      </c>
      <c r="C50" s="101">
        <f>'600х600,600x300'!C20*(100-$M$16)/100/(1.18-$M$18/100)+$M$25</f>
        <v>873.6</v>
      </c>
      <c r="D50" s="112">
        <f>'600х600,600x300'!D20*(100-$M$16)/100/(1.18-$M$18/100)+$M$25</f>
        <v>766.8</v>
      </c>
      <c r="E50" s="247">
        <f>'600х600,600x300'!E20*(100-$M$16)/100/(1.18-$M$18/100)+$M$25</f>
        <v>778.8</v>
      </c>
      <c r="F50" s="247">
        <f>'600х600,600x300'!F20*(100-$M$16)/100/(1.18-$M$18/100)+$M$25</f>
        <v>804</v>
      </c>
      <c r="G50" s="189">
        <f>'600х600,600x300'!Q20*(100-$M$16)/100/(1.18-$M$18/100)+$M$25</f>
        <v>766.8</v>
      </c>
      <c r="H50" s="189">
        <f>'600х600,600x300'!R20*(100-$M$16)/100/(1.18-$M$18/100)+$M$25</f>
        <v>805.1400000000001</v>
      </c>
      <c r="I50" s="102">
        <f>'1200х600,1200х295'!B20*(100-$M$17)/100/(1.18-$M$18/100)+$M$26</f>
        <v>1057</v>
      </c>
      <c r="J50" s="112">
        <f>'1200х600,1200х295'!C20*(100-$M$17)/100/(1.18-$M$18/100)+$M$26</f>
        <v>1137</v>
      </c>
      <c r="K50" s="101">
        <f>'1200х600,1200х295'!D20*(100-$M$17)/100/(1.18-$M$18/100)+$M$26</f>
        <v>1302</v>
      </c>
      <c r="L50" s="102">
        <f>'1200х600,1200х295'!G20*(100-$M$17)/100/(1.18-$M$18/100)+$M$26</f>
        <v>1111</v>
      </c>
      <c r="M50" s="247">
        <f>'1200х600,1200х295'!H20*(100-$M$17)/100/(1.18-$M$18/100)+$M$26</f>
        <v>1190</v>
      </c>
      <c r="N50" s="256">
        <f>'1200х600,1200х295'!I20*(100-$M$17)/100/(1.18-$M$18/100)+$M$26</f>
        <v>1333</v>
      </c>
    </row>
    <row r="51" spans="1:14" ht="13.5" customHeight="1">
      <c r="A51" s="114" t="s">
        <v>116</v>
      </c>
      <c r="B51" s="100">
        <f>'600х600,600x300'!B21*(100-$M$16)/100/(1.18-$M$18/100)+$M$25</f>
        <v>1720.8</v>
      </c>
      <c r="C51" s="101">
        <f>'600х600,600x300'!C21*(100-$M$16)/100/(1.18-$M$18/100)+$M$25</f>
        <v>1922.4</v>
      </c>
      <c r="D51" s="247">
        <f>'600х600,600x300'!D21*(100-$M$16)/100/(1.18-$M$18/100)+$M$25</f>
        <v>1764</v>
      </c>
      <c r="E51" s="247">
        <f>'600х600,600x300'!E21*(100-$M$16)/100/(1.18-$M$18/100)+$M$25</f>
        <v>1984.8</v>
      </c>
      <c r="F51" s="247">
        <f>'600х600,600x300'!F21*(100-$M$16)/100/(1.18-$M$18/100)+$M$25</f>
        <v>1808.4</v>
      </c>
      <c r="G51" s="189">
        <f>'600х600,600x300'!Q21*(100-$M$16)/100/(1.18-$M$18/100)+$M$25</f>
        <v>1808.4</v>
      </c>
      <c r="H51" s="189">
        <f>'600х600,600x300'!R21*(100-$M$16)/100/(1.18-$M$18/100)+$M$25</f>
        <v>1898.82</v>
      </c>
      <c r="I51" s="102">
        <f>'1200х600,1200х295'!B21*(100-$M$17)/100/(1.18-$M$18/100)+$M$26</f>
        <v>2539</v>
      </c>
      <c r="J51" s="247">
        <f>'1200х600,1200х295'!C21*(100-$M$17)/100/(1.18-$M$18/100)+$M$26</f>
        <v>2628</v>
      </c>
      <c r="K51" s="101">
        <f>'1200х600,1200х295'!D21*(100-$M$17)/100/(1.18-$M$18/100)+$M$26</f>
        <v>2812</v>
      </c>
      <c r="L51" s="252">
        <f>'1200х600,1200х295'!G21*(100-$M$17)/100/(1.18-$M$18/100)+$M$26</f>
        <v>2668</v>
      </c>
      <c r="M51" s="247">
        <f>'1200х600,1200х295'!H21*(100-$M$17)/100/(1.18-$M$18/100)+$M$26</f>
        <v>2756</v>
      </c>
      <c r="N51" s="256">
        <f>'1200х600,1200х295'!I21*(100-$M$17)/100/(1.18-$M$18/100)+$M$26</f>
        <v>3201</v>
      </c>
    </row>
    <row r="52" spans="1:14" ht="13.5" customHeight="1">
      <c r="A52" s="114" t="s">
        <v>117</v>
      </c>
      <c r="B52" s="100">
        <f>'600х600,600x300'!B22*(100-$M$16)/100/(1.18-$M$18/100)+$M$25</f>
        <v>819.6</v>
      </c>
      <c r="C52" s="101">
        <f>'600х600,600x300'!C22*(100-$M$16)/100/(1.18-$M$18/100)+$M$25</f>
        <v>999.6</v>
      </c>
      <c r="D52" s="112">
        <f>'600х600,600x300'!D22*(100-$M$16)/100/(1.18-$M$18/100)+$M$25</f>
        <v>855.6</v>
      </c>
      <c r="E52" s="247">
        <f>'600х600,600x300'!E22*(100-$M$16)/100/(1.18-$M$18/100)+$M$25</f>
        <v>868.8</v>
      </c>
      <c r="F52" s="247">
        <f>'600х600,600x300'!F22*(100-$M$16)/100/(1.18-$M$18/100)+$M$25</f>
        <v>892.8</v>
      </c>
      <c r="G52" s="189">
        <f>'600х600,600x300'!Q22*(100-$M$16)/100/(1.18-$M$18/100)+$M$25</f>
        <v>860.4</v>
      </c>
      <c r="H52" s="189">
        <f>'600х600,600x300'!R22*(100-$M$16)/100/(1.18-$M$18/100)+$M$25</f>
        <v>903.42</v>
      </c>
      <c r="I52" s="102">
        <f>'1200х600,1200х295'!B22*(100-$M$17)/100/(1.18-$M$18/100)+$M$26</f>
        <v>1161</v>
      </c>
      <c r="J52" s="112">
        <f>'1200х600,1200х295'!C22*(100-$M$17)/100/(1.18-$M$18/100)+$M$26</f>
        <v>1241</v>
      </c>
      <c r="K52" s="101">
        <f>'1200х600,1200х295'!D22*(100-$M$17)/100/(1.18-$M$18/100)+$M$26</f>
        <v>1411</v>
      </c>
      <c r="L52" s="254">
        <f>'1200х600,1200х295'!G22*(100-$M$17)/100/(1.18-$M$18/100)+$M$26</f>
        <v>1282</v>
      </c>
      <c r="M52" s="112">
        <f>'1200х600,1200х295'!H22*(100-$M$17)/100/(1.18-$M$18/100)+$M$26</f>
        <v>1362</v>
      </c>
      <c r="N52" s="256">
        <f>'1200х600,1200х295'!I22*(100-$M$17)/100/(1.18-$M$18/100)+$M$26</f>
        <v>1537</v>
      </c>
    </row>
    <row r="53" spans="1:14" ht="13.5" customHeight="1">
      <c r="A53" s="114" t="s">
        <v>118</v>
      </c>
      <c r="B53" s="100">
        <f>'600х600,600x300'!B23*(100-$M$16)/100/(1.18-$M$18/100)+$M$25</f>
        <v>925.2</v>
      </c>
      <c r="C53" s="101">
        <f>'600х600,600x300'!C23*(100-$M$16)/100/(1.18-$M$18/100)+$M$25</f>
        <v>1075.2</v>
      </c>
      <c r="D53" s="247">
        <f>'600х600,600x300'!D23*(100-$M$16)/100/(1.18-$M$18/100)+$M$25</f>
        <v>962.4</v>
      </c>
      <c r="E53" s="247">
        <f>'600х600,600x300'!E23*(100-$M$16)/100/(1.18-$M$18/100)+$M$25</f>
        <v>974.4</v>
      </c>
      <c r="F53" s="247">
        <f>'600х600,600x300'!F23*(100-$M$16)/100/(1.18-$M$18/100)+$M$25</f>
        <v>998.4</v>
      </c>
      <c r="G53" s="189">
        <f>'600х600,600x300'!Q23*(100-$M$16)/100/(1.18-$M$18/100)+$M$25</f>
        <v>972</v>
      </c>
      <c r="H53" s="189">
        <f>'600х600,600x300'!R23*(100-$M$16)/100/(1.18-$M$18/100)+$M$25</f>
        <v>1020.6</v>
      </c>
      <c r="I53" s="102">
        <f>'1200х600,1200х295'!B23*(100-$M$17)/100/(1.18-$M$18/100)+$M$26</f>
        <v>1308</v>
      </c>
      <c r="J53" s="247">
        <f>'1200х600,1200х295'!C23*(100-$M$17)/100/(1.18-$M$18/100)+$M$26</f>
        <v>1388</v>
      </c>
      <c r="K53" s="101">
        <f>'1200х600,1200х295'!D23*(100-$M$17)/100/(1.18-$M$18/100)+$M$26</f>
        <v>1501</v>
      </c>
      <c r="L53" s="102">
        <f>'1200х600,1200х295'!G23*(100-$M$17)/100/(1.18-$M$18/100)+$M$26</f>
        <v>1373</v>
      </c>
      <c r="M53" s="247">
        <f>'1200х600,1200х295'!H23*(100-$M$17)/100/(1.18-$M$18/100)+$M$26</f>
        <v>1453</v>
      </c>
      <c r="N53" s="256">
        <f>'1200х600,1200х295'!I23*(100-$M$17)/100/(1.18-$M$18/100)+$M$26</f>
        <v>1649</v>
      </c>
    </row>
    <row r="54" spans="1:14" ht="13.5" customHeight="1">
      <c r="A54" s="114" t="s">
        <v>119</v>
      </c>
      <c r="B54" s="100">
        <f>'600х600,600x300'!B24*(100-$M$16)/100/(1.18-$M$18/100)+$M$25</f>
        <v>852</v>
      </c>
      <c r="C54" s="101">
        <f>'600х600,600x300'!C24*(100-$M$16)/100/(1.18-$M$18/100)+$M$25</f>
        <v>1014</v>
      </c>
      <c r="D54" s="247">
        <f>'600х600,600x300'!D24*(100-$M$16)/100/(1.18-$M$18/100)+$M$25</f>
        <v>889.2</v>
      </c>
      <c r="E54" s="247">
        <f>'600х600,600x300'!E24*(100-$M$16)/100/(1.18-$M$18/100)+$M$25</f>
        <v>901.2</v>
      </c>
      <c r="F54" s="247">
        <f>'600х600,600x300'!F24*(100-$M$16)/100/(1.18-$M$18/100)+$M$25</f>
        <v>925.2</v>
      </c>
      <c r="G54" s="258">
        <f>'600х600,600x300'!Q24*(100-$M$16)/100/(1.18-$M$18/100)+$M$25</f>
        <v>895.2</v>
      </c>
      <c r="H54" s="258">
        <f>'600х600,600x300'!R24*(100-$M$16)/100/(1.18-$M$18/100)+$M$25</f>
        <v>939.95999999999981</v>
      </c>
      <c r="I54" s="252">
        <f>'1200х600,1200х295'!B24*(100-$M$17)/100/(1.18-$M$18/100)+$M$26</f>
        <v>1282</v>
      </c>
      <c r="J54" s="247">
        <f>'1200х600,1200х295'!C24*(100-$M$17)/100/(1.18-$M$18/100)+$M$26</f>
        <v>1362</v>
      </c>
      <c r="K54" s="256">
        <f>'1200х600,1200х295'!D24*(100-$M$17)/100/(1.18-$M$18/100)+$M$26</f>
        <v>1473</v>
      </c>
      <c r="L54" s="252">
        <f>'1200х600,1200х295'!G24*(100-$M$17)/100/(1.18-$M$18/100)+$M$26</f>
        <v>1346</v>
      </c>
      <c r="M54" s="247">
        <f>'1200х600,1200х295'!H24*(100-$M$17)/100/(1.18-$M$18/100)+$M$26</f>
        <v>1425</v>
      </c>
      <c r="N54" s="256">
        <f>'1200х600,1200х295'!I24*(100-$M$17)/100/(1.18-$M$18/100)+$M$26</f>
        <v>1614</v>
      </c>
    </row>
    <row r="55" spans="1:14" ht="13.5" customHeight="1">
      <c r="A55" s="114" t="s">
        <v>120</v>
      </c>
      <c r="B55" s="100">
        <f>'600х600,600x300'!B25*(100-$M$16)/100/(1.18-$M$18/100)+$M$25</f>
        <v>1010.4</v>
      </c>
      <c r="C55" s="101">
        <f>'600х600,600x300'!C25*(100-$M$16)/100/(1.18-$M$18/100)+$M$25</f>
        <v>1170</v>
      </c>
      <c r="D55" s="247">
        <f>'600х600,600x300'!D25*(100-$M$16)/100/(1.18-$M$18/100)+$M$25</f>
        <v>1046.4000000000001</v>
      </c>
      <c r="E55" s="247">
        <f>'600х600,600x300'!E25*(100-$M$16)/100/(1.18-$M$18/100)+$M$25</f>
        <v>1058.4000000000001</v>
      </c>
      <c r="F55" s="247">
        <f>'600х600,600x300'!F25*(100-$M$16)/100/(1.18-$M$18/100)+$M$25</f>
        <v>1083.5999999999999</v>
      </c>
      <c r="G55" s="258">
        <f>'600х600,600x300'!Q25*(100-$M$16)/100/(1.18-$M$18/100)+$M$25</f>
        <v>1059.5999999999999</v>
      </c>
      <c r="H55" s="258">
        <f>'600х600,600x300'!R25*(100-$M$16)/100/(1.18-$M$18/100)+$M$25</f>
        <v>1112.58</v>
      </c>
      <c r="I55" s="252">
        <f>'1200х600,1200х295'!B25*(100-$M$17)/100/(1.18-$M$18/100)+$M$26</f>
        <v>1585</v>
      </c>
      <c r="J55" s="247">
        <f>'1200х600,1200х295'!C25*(100-$M$17)/100/(1.18-$M$18/100)+$M$26</f>
        <v>1664</v>
      </c>
      <c r="K55" s="256">
        <f>'1200х600,1200х295'!D25*(100-$M$17)/100/(1.18-$M$18/100)+$M$26</f>
        <v>1776</v>
      </c>
      <c r="L55" s="252">
        <f>'1200х600,1200х295'!G25*(100-$M$17)/100/(1.18-$M$18/100)+$M$26</f>
        <v>1664</v>
      </c>
      <c r="M55" s="247">
        <f>'1200х600,1200х295'!H25*(100-$M$17)/100/(1.18-$M$18/100)+$M$26</f>
        <v>1744</v>
      </c>
      <c r="N55" s="256">
        <f>'1200х600,1200х295'!I25*(100-$M$17)/100/(1.18-$M$18/100)+$M$26</f>
        <v>1997</v>
      </c>
    </row>
    <row r="56" spans="1:14" ht="13.5" customHeight="1">
      <c r="A56" s="114" t="s">
        <v>121</v>
      </c>
      <c r="B56" s="100">
        <f>'600х600,600x300'!B26*(100-$M$16)/100/(1.18-$M$18/100)+$M$25</f>
        <v>2196</v>
      </c>
      <c r="C56" s="101">
        <f>'600х600,600x300'!C26*(100-$M$16)/100/(1.18-$M$18/100)+$M$25</f>
        <v>2371.1999999999998</v>
      </c>
      <c r="D56" s="247">
        <f>'600х600,600x300'!D26*(100-$M$16)/100/(1.18-$M$18/100)+$M$25</f>
        <v>2232</v>
      </c>
      <c r="E56" s="247">
        <f>'600х600,600x300'!E26*(100-$M$16)/100/(1.18-$M$18/100)+$M$25</f>
        <v>2245.1999999999998</v>
      </c>
      <c r="F56" s="247">
        <f>'600х600,600x300'!F26*(100-$M$16)/100/(1.18-$M$18/100)+$M$25</f>
        <v>2269.1999999999998</v>
      </c>
      <c r="G56" s="258">
        <f>'600х600,600x300'!Q26*(100-$M$16)/100/(1.18-$M$18/100)+$M$25</f>
        <v>2306.4</v>
      </c>
      <c r="H56" s="258">
        <f>'600х600,600x300'!R26*(100-$M$16)/100/(1.18-$M$18/100)+$M$25</f>
        <v>2421.7199999999998</v>
      </c>
      <c r="I56" s="252">
        <f>'1200х600,1200х295'!B26*(100-$M$17)/100/(1.18-$M$18/100)+$M$26</f>
        <v>2901</v>
      </c>
      <c r="J56" s="247">
        <f>'1200х600,1200х295'!C26*(100-$M$17)/100/(1.18-$M$18/100)+$M$26</f>
        <v>2980</v>
      </c>
      <c r="K56" s="256">
        <f>'1200х600,1200х295'!D26*(100-$M$17)/100/(1.18-$M$18/100)+$M$26</f>
        <v>3127</v>
      </c>
      <c r="L56" s="252">
        <f>'1200х600,1200х295'!G26*(100-$M$17)/100/(1.18-$M$18/100)+$M$26</f>
        <v>3046</v>
      </c>
      <c r="M56" s="247">
        <f>'1200х600,1200х295'!H26*(100-$M$17)/100/(1.18-$M$18/100)+$M$26</f>
        <v>3126</v>
      </c>
      <c r="N56" s="256">
        <f>'1200х600,1200х295'!I26*(100-$M$17)/100/(1.18-$M$18/100)+$M$26</f>
        <v>3655</v>
      </c>
    </row>
    <row r="57" spans="1:14" ht="13.5" customHeight="1">
      <c r="A57" s="114" t="s">
        <v>122</v>
      </c>
      <c r="B57" s="100">
        <f>'600х600,600x300'!B27*(100-$M$16)/100/(1.18-$M$18/100)+$M$25</f>
        <v>3050.4</v>
      </c>
      <c r="C57" s="101">
        <f>'600х600,600x300'!C27*(100-$M$16)/100/(1.18-$M$18/100)+$M$25</f>
        <v>3178.8</v>
      </c>
      <c r="D57" s="247">
        <f>'600х600,600x300'!D27*(100-$M$16)/100/(1.18-$M$18/100)+$M$25</f>
        <v>3086.4</v>
      </c>
      <c r="E57" s="247">
        <f>'600х600,600x300'!E27*(100-$M$16)/100/(1.18-$M$18/100)+$M$25</f>
        <v>3099.6</v>
      </c>
      <c r="F57" s="247">
        <f>'600х600,600x300'!F27*(100-$M$16)/100/(1.18-$M$18/100)+$M$25</f>
        <v>3123.6</v>
      </c>
      <c r="G57" s="258">
        <f>'600х600,600x300'!Q27*(100-$M$16)/100/(1.18-$M$18/100)+$M$25</f>
        <v>3202.8</v>
      </c>
      <c r="H57" s="258">
        <f>'600х600,600x300'!R27*(100-$M$16)/100/(1.18-$M$18/100)+$M$25</f>
        <v>3362.9399999999996</v>
      </c>
      <c r="I57" s="252">
        <f>'1200х600,1200х295'!B27*(100-$M$17)/100/(1.18-$M$18/100)+$M$26</f>
        <v>4188</v>
      </c>
      <c r="J57" s="247">
        <f>'1200х600,1200х295'!C27*(100-$M$17)/100/(1.18-$M$18/100)+$M$26</f>
        <v>4267</v>
      </c>
      <c r="K57" s="256">
        <f>'1200х600,1200х295'!D27*(100-$M$17)/100/(1.18-$M$18/100)+$M$26</f>
        <v>4415</v>
      </c>
      <c r="L57" s="252">
        <f>'1200х600,1200х295'!G27*(100-$M$17)/100/(1.18-$M$18/100)+$M$26</f>
        <v>4397</v>
      </c>
      <c r="M57" s="247">
        <f>'1200х600,1200х295'!H27*(100-$M$17)/100/(1.18-$M$18/100)+$M$26</f>
        <v>4476</v>
      </c>
      <c r="N57" s="256">
        <f>'1200х600,1200х295'!I27*(100-$M$17)/100/(1.18-$M$18/100)+$M$26</f>
        <v>5276</v>
      </c>
    </row>
    <row r="58" spans="1:14" ht="13.5" customHeight="1">
      <c r="A58" s="114" t="s">
        <v>123</v>
      </c>
      <c r="B58" s="100">
        <f>'600х600,600x300'!B28*(100-$M$16)/100/(1.18-$M$18/100)+$M$25</f>
        <v>967.2</v>
      </c>
      <c r="C58" s="101">
        <f>'600х600,600x300'!C28*(100-$M$16)/100/(1.18-$M$18/100)+$M$25</f>
        <v>1113.5999999999999</v>
      </c>
      <c r="D58" s="247">
        <f>'600х600,600x300'!D28*(100-$M$16)/100/(1.18-$M$18/100)+$M$25</f>
        <v>1003.2</v>
      </c>
      <c r="E58" s="247">
        <f>'600х600,600x300'!E28*(100-$M$16)/100/(1.18-$M$18/100)+$M$25</f>
        <v>1016.4</v>
      </c>
      <c r="F58" s="247">
        <f>'600х600,600x300'!F28*(100-$M$16)/100/(1.18-$M$18/100)+$M$25</f>
        <v>1040.4000000000001</v>
      </c>
      <c r="G58" s="258">
        <f>'600х600,600x300'!Q28*(100-$M$16)/100/(1.18-$M$18/100)+$M$25</f>
        <v>1016.4</v>
      </c>
      <c r="H58" s="258">
        <f>'600х600,600x300'!R28*(100-$M$16)/100/(1.18-$M$18/100)+$M$25</f>
        <v>1067.22</v>
      </c>
      <c r="I58" s="254">
        <f>'1200х600,1200х295'!B28*(100-$M$17)/100/(1.18-$M$18/100)+$M$26</f>
        <v>1585</v>
      </c>
      <c r="J58" s="247">
        <f>'1200х600,1200х295'!C28*(100-$M$17)/100/(1.18-$M$18/100)+$M$26</f>
        <v>1664</v>
      </c>
      <c r="K58" s="101">
        <f>'1200х600,1200х295'!D28*(100-$M$17)/100/(1.18-$M$18/100)+$M$26</f>
        <v>1776</v>
      </c>
      <c r="L58" s="252">
        <f>'1200х600,1200х295'!G28*(100-$M$17)/100/(1.18-$M$18/100)+$M$26</f>
        <v>1664</v>
      </c>
      <c r="M58" s="247">
        <f>'1200х600,1200х295'!H28*(100-$M$17)/100/(1.18-$M$18/100)+$M$26</f>
        <v>1744</v>
      </c>
      <c r="N58" s="256">
        <f>'1200х600,1200х295'!I28*(100-$M$17)/100/(1.18-$M$18/100)+$M$26</f>
        <v>1997</v>
      </c>
    </row>
    <row r="59" spans="1:14" ht="13.5" customHeight="1">
      <c r="A59" s="114" t="s">
        <v>124</v>
      </c>
      <c r="B59" s="100">
        <f>'600х600,600x300'!B29*(100-$M$16)/100/(1.18-$M$18/100)+$M$25</f>
        <v>730.8</v>
      </c>
      <c r="C59" s="101">
        <f>'600х600,600x300'!C29*(100-$M$16)/100/(1.18-$M$18/100)+$M$25</f>
        <v>864</v>
      </c>
      <c r="D59" s="247">
        <f>'600х600,600x300'!D29*(100-$M$16)/100/(1.18-$M$18/100)+$M$25</f>
        <v>766.8</v>
      </c>
      <c r="E59" s="247">
        <f>'600х600,600x300'!E29*(100-$M$16)/100/(1.18-$M$18/100)+$M$25</f>
        <v>778.8</v>
      </c>
      <c r="F59" s="247">
        <f>'600х600,600x300'!F29*(100-$M$16)/100/(1.18-$M$18/100)+$M$25</f>
        <v>804</v>
      </c>
      <c r="G59" s="258">
        <f>'600х600,600x300'!Q29*(100-$M$16)/100/(1.18-$M$18/100)+$M$25</f>
        <v>766.8</v>
      </c>
      <c r="H59" s="258">
        <f>'600х600,600x300'!R29*(100-$M$16)/100/(1.18-$M$18/100)+$M$25</f>
        <v>805.1400000000001</v>
      </c>
      <c r="I59" s="252">
        <f>'1200х600,1200х295'!B29*(100-$M$17)/100/(1.18-$M$18/100)+$M$26</f>
        <v>1189</v>
      </c>
      <c r="J59" s="247">
        <f>'1200х600,1200х295'!C29*(100-$M$17)/100/(1.18-$M$18/100)+$M$26</f>
        <v>1268</v>
      </c>
      <c r="K59" s="256">
        <f>'1200х600,1200х295'!D29*(100-$M$17)/100/(1.18-$M$18/100)+$M$26</f>
        <v>1380</v>
      </c>
      <c r="L59" s="252">
        <f>'1200х600,1200х295'!G29*(100-$M$17)/100/(1.18-$M$18/100)+$M$26</f>
        <v>1247</v>
      </c>
      <c r="M59" s="247">
        <f>'1200х600,1200х295'!H29*(100-$M$17)/100/(1.18-$M$18/100)+$M$26</f>
        <v>1326</v>
      </c>
      <c r="N59" s="256">
        <f>'1200х600,1200х295'!I29*(100-$M$17)/100/(1.18-$M$18/100)+$M$26</f>
        <v>1498</v>
      </c>
    </row>
    <row r="60" spans="1:14" ht="13.5" customHeight="1">
      <c r="A60" s="114" t="s">
        <v>125</v>
      </c>
      <c r="B60" s="100">
        <f>'600х600,600x300'!B30*(100-$M$16)/100/(1.18-$M$18/100)+$M$25</f>
        <v>4635.6000000000004</v>
      </c>
      <c r="C60" s="101">
        <f>'600х600,600x300'!C30*(100-$M$16)/100/(1.18-$M$18/100)+$M$25</f>
        <v>4842</v>
      </c>
      <c r="D60" s="247">
        <f>'600х600,600x300'!D30*(100-$M$16)/100/(1.18-$M$18/100)+$M$25</f>
        <v>4671.6000000000004</v>
      </c>
      <c r="E60" s="247">
        <f>'600х600,600x300'!E30*(100-$M$16)/100/(1.18-$M$18/100)+$M$25</f>
        <v>4684.8</v>
      </c>
      <c r="F60" s="247">
        <f>'600х600,600x300'!F30*(100-$M$16)/100/(1.18-$M$18/100)+$M$25</f>
        <v>4708.8</v>
      </c>
      <c r="G60" s="258">
        <f>'600х600,600x300'!Q30*(100-$M$16)/100/(1.18-$M$18/100)+$M$25</f>
        <v>4867.2</v>
      </c>
      <c r="H60" s="258">
        <f>'600х600,600x300'!R30*(100-$M$16)/100/(1.18-$M$18/100)+$M$25</f>
        <v>5110.5600000000004</v>
      </c>
      <c r="I60" s="252">
        <f>'1200х600,1200х295'!B30*(100-$M$17)/100/(1.18-$M$18/100)+$M$26</f>
        <v>6081</v>
      </c>
      <c r="J60" s="247">
        <f>'1200х600,1200х295'!C30*(100-$M$17)/100/(1.18-$M$18/100)+$M$26</f>
        <v>6160</v>
      </c>
      <c r="K60" s="256">
        <f>'1200х600,1200х295'!D30*(100-$M$17)/100/(1.18-$M$18/100)+$M$26</f>
        <v>6308</v>
      </c>
      <c r="L60" s="252">
        <f>'1200х600,1200х295'!G30*(100-$M$17)/100/(1.18-$M$18/100)+$M$26</f>
        <v>6385</v>
      </c>
      <c r="M60" s="247">
        <f>'1200х600,1200х295'!H30*(100-$M$17)/100/(1.18-$M$18/100)+$M$26</f>
        <v>6464</v>
      </c>
      <c r="N60" s="256">
        <f>'1200х600,1200х295'!I30*(100-$M$17)/100/(1.18-$M$18/100)+$M$26</f>
        <v>7663</v>
      </c>
    </row>
    <row r="61" spans="1:14" ht="13.5" customHeight="1">
      <c r="A61" s="114" t="s">
        <v>152</v>
      </c>
      <c r="B61" s="100">
        <f>'600х600,600x300'!B31*(100-$M$16)/100/(1.18-$M$18/100)+$M$25</f>
        <v>1329.6</v>
      </c>
      <c r="C61" s="101">
        <f>'600х600,600x300'!C31*(100-$M$16)/100/(1.18-$M$18/100)+$M$25</f>
        <v>1490.4</v>
      </c>
      <c r="D61" s="247">
        <f>'600х600,600x300'!D31*(100-$M$16)/100/(1.18-$M$18/100)+$M$25</f>
        <v>1365.6</v>
      </c>
      <c r="E61" s="247">
        <f>'600х600,600x300'!E31*(100-$M$16)/100/(1.18-$M$18/100)+$M$25</f>
        <v>1378.8</v>
      </c>
      <c r="F61" s="247">
        <f>'600х600,600x300'!F31*(100-$M$16)/100/(1.18-$M$18/100)+$M$25</f>
        <v>1402.8</v>
      </c>
      <c r="G61" s="258">
        <f>'600х600,600x300'!Q31*(100-$M$16)/100/(1.18-$M$18/100)+$M$25</f>
        <v>1395.6</v>
      </c>
      <c r="H61" s="258">
        <f>'600х600,600x300'!R31*(100-$M$16)/100/(1.18-$M$18/100)+$M$25</f>
        <v>1465.38</v>
      </c>
      <c r="I61" s="254">
        <f>'1200х600,1200х295'!B31*(100-$M$17)/100/(1.18-$M$18/100)+$M$26</f>
        <v>1884</v>
      </c>
      <c r="J61" s="247">
        <f>'1200х600,1200х295'!C31*(100-$M$17)/100/(1.18-$M$18/100)+$M$26</f>
        <v>1963</v>
      </c>
      <c r="K61" s="256">
        <f>'1200х600,1200х295'!D31*(100-$M$17)/100/(1.18-$M$18/100)+$M$26</f>
        <v>2071</v>
      </c>
      <c r="L61" s="252">
        <f>'1200х600,1200х295'!G31*(100-$M$17)/100/(1.18-$M$18/100)+$M$26</f>
        <v>2017</v>
      </c>
      <c r="M61" s="247">
        <f>'1200х600,1200х295'!H31*(100-$M$17)/100/(1.18-$M$18/100)+$M$26</f>
        <v>2096</v>
      </c>
      <c r="N61" s="256">
        <f>'1200х600,1200х295'!I31*(100-$M$17)/100/(1.18-$M$18/100)+$M$26</f>
        <v>2421</v>
      </c>
    </row>
    <row r="62" spans="1:14" ht="13.5" customHeight="1">
      <c r="A62" s="114" t="s">
        <v>126</v>
      </c>
      <c r="B62" s="100">
        <f>'600х600,600x300'!B32*(100-$M$16)/100/(1.18-$M$18/100)+$M$25</f>
        <v>3536.4</v>
      </c>
      <c r="C62" s="101">
        <f>'600х600,600x300'!C32*(100-$M$16)/100/(1.18-$M$18/100)+$M$25</f>
        <v>3910.8</v>
      </c>
      <c r="D62" s="247">
        <f>'600х600,600x300'!D32*(100-$M$16)/100/(1.18-$M$18/100)+$M$25</f>
        <v>3589.2</v>
      </c>
      <c r="E62" s="247">
        <f>'600х600,600x300'!E32*(100-$M$16)/100/(1.18-$M$18/100)+$M$25</f>
        <v>3584.4</v>
      </c>
      <c r="F62" s="247">
        <f>'600х600,600x300'!F32*(100-$M$16)/100/(1.18-$M$18/100)+$M$25</f>
        <v>3642</v>
      </c>
      <c r="G62" s="258">
        <f>'600х600,600x300'!Q32*(100-$M$16)/100/(1.18-$M$18/100)+$M$25</f>
        <v>3712.8</v>
      </c>
      <c r="H62" s="258">
        <f>'600х600,600x300'!R32*(100-$M$16)/100/(1.18-$M$18/100)+$M$25</f>
        <v>3898.4399999999996</v>
      </c>
      <c r="I62" s="252">
        <f>'1200х600,1200х295'!B32*(100-$M$17)/100/(1.18-$M$18/100)+$M$26</f>
        <v>4666</v>
      </c>
      <c r="J62" s="247">
        <f>'1200х600,1200х295'!C32*(100-$M$17)/100/(1.18-$M$18/100)+$M$26</f>
        <v>4782</v>
      </c>
      <c r="K62" s="256">
        <f>'1200х600,1200х295'!D32*(100-$M$17)/100/(1.18-$M$18/100)+$M$26</f>
        <v>5169</v>
      </c>
      <c r="L62" s="252">
        <f>'1200х600,1200х295'!G32*(100-$M$17)/100/(1.18-$M$18/100)+$M$26</f>
        <v>4900</v>
      </c>
      <c r="M62" s="247">
        <f>'1200х600,1200х295'!H32*(100-$M$17)/100/(1.18-$M$18/100)+$M$26</f>
        <v>5016</v>
      </c>
      <c r="N62" s="256">
        <f>'1200х600,1200х295'!I32*(100-$M$17)/100/(1.18-$M$18/100)+$M$26</f>
        <v>5880</v>
      </c>
    </row>
    <row r="63" spans="1:14" ht="13.5" customHeight="1">
      <c r="A63" s="114" t="s">
        <v>127</v>
      </c>
      <c r="B63" s="100">
        <f>'600х600,600x300'!B33*(100-$M$16)/100/(1.18-$M$18/100)+$M$25</f>
        <v>3530.4</v>
      </c>
      <c r="C63" s="101">
        <f>'600х600,600x300'!C33*(100-$M$16)/100/(1.18-$M$18/100)+$M$25</f>
        <v>3702</v>
      </c>
      <c r="D63" s="247">
        <f>'600х600,600x300'!D33*(100-$M$16)/100/(1.18-$M$18/100)+$M$25</f>
        <v>3566.4</v>
      </c>
      <c r="E63" s="247">
        <f>'600х600,600x300'!E33*(100-$M$16)/100/(1.18-$M$18/100)+$M$25</f>
        <v>3578.4</v>
      </c>
      <c r="F63" s="247">
        <f>'600х600,600x300'!F33*(100-$M$16)/100/(1.18-$M$18/100)+$M$25</f>
        <v>3603.6</v>
      </c>
      <c r="G63" s="189">
        <f>'600х600,600x300'!Q33*(100-$M$16)/100/(1.18-$M$18/100)+$M$25</f>
        <v>3706.8</v>
      </c>
      <c r="H63" s="189">
        <f>'600х600,600x300'!R33*(100-$M$16)/100/(1.18-$M$18/100)+$M$25</f>
        <v>3892.14</v>
      </c>
      <c r="I63" s="252">
        <f>'1200х600,1200х295'!B33*(100-$M$17)/100/(1.18-$M$18/100)+$M$26</f>
        <v>4463</v>
      </c>
      <c r="J63" s="247">
        <f>'1200х600,1200х295'!C33*(100-$M$17)/100/(1.18-$M$18/100)+$M$26</f>
        <v>4543</v>
      </c>
      <c r="K63" s="256">
        <f>'1200х600,1200х295'!D33*(100-$M$17)/100/(1.18-$M$18/100)+$M$26</f>
        <v>4691</v>
      </c>
      <c r="L63" s="252">
        <f>'1200х600,1200х295'!G33*(100-$M$17)/100/(1.18-$M$18/100)+$M$26</f>
        <v>4687</v>
      </c>
      <c r="M63" s="247">
        <f>'1200х600,1200х295'!H33*(100-$M$17)/100/(1.18-$M$18/100)+$M$26</f>
        <v>4766</v>
      </c>
      <c r="N63" s="256">
        <f>'1200х600,1200х295'!I33*(100-$M$17)/100/(1.18-$M$18/100)+$M$26</f>
        <v>5624</v>
      </c>
    </row>
    <row r="64" spans="1:14" ht="13.5" customHeight="1">
      <c r="A64" s="114" t="s">
        <v>128</v>
      </c>
      <c r="B64" s="100">
        <f>'600х600,600x300'!B34*(100-$M$16)/100/(1.18-$M$18/100)+$M$25</f>
        <v>895.2</v>
      </c>
      <c r="C64" s="101">
        <f>'600х600,600x300'!C34*(100-$M$16)/100/(1.18-$M$18/100)+$M$25</f>
        <v>1023.6</v>
      </c>
      <c r="D64" s="247">
        <f>'600х600,600x300'!D34*(100-$M$16)/100/(1.18-$M$18/100)+$M$25</f>
        <v>931.2</v>
      </c>
      <c r="E64" s="247">
        <f>'600х600,600x300'!E34*(100-$M$16)/100/(1.18-$M$18/100)+$M$25</f>
        <v>944.4</v>
      </c>
      <c r="F64" s="247">
        <f>'600х600,600x300'!F34*(100-$M$16)/100/(1.18-$M$18/100)+$M$25</f>
        <v>968.4</v>
      </c>
      <c r="G64" s="258">
        <f>'600х600,600x300'!Q34*(100-$M$16)/100/(1.18-$M$18/100)+$M$25</f>
        <v>940.8</v>
      </c>
      <c r="H64" s="258">
        <f>'600х600,600x300'!R34*(100-$M$16)/100/(1.18-$M$18/100)+$M$25</f>
        <v>987.84</v>
      </c>
      <c r="I64" s="252">
        <f>'1200х600,1200х295'!B34*(100-$M$17)/100/(1.18-$M$18/100)+$M$26</f>
        <v>1256</v>
      </c>
      <c r="J64" s="247">
        <f>'1200х600,1200х295'!C34*(100-$M$17)/100/(1.18-$M$18/100)+$M$26</f>
        <v>1336</v>
      </c>
      <c r="K64" s="101">
        <f>'1200х600,1200х295'!D34*(100-$M$17)/100/(1.18-$M$18/100)+$M$26</f>
        <v>1454</v>
      </c>
      <c r="L64" s="252">
        <f>'1200х600,1200х295'!G34*(100-$M$17)/100/(1.18-$M$18/100)+$M$26</f>
        <v>1349</v>
      </c>
      <c r="M64" s="247">
        <f>'1200х600,1200х295'!H34*(100-$M$17)/100/(1.18-$M$18/100)+$M$26</f>
        <v>1428</v>
      </c>
      <c r="N64" s="256">
        <f>'1200х600,1200х295'!I34*(100-$M$17)/100/(1.18-$M$18/100)+$M$26</f>
        <v>1618</v>
      </c>
    </row>
    <row r="65" spans="1:14" ht="13.5" customHeight="1">
      <c r="A65" s="114" t="s">
        <v>129</v>
      </c>
      <c r="B65" s="100">
        <f>'600х600,600x300'!B35*(100-$M$16)/100/(1.18-$M$18/100)+$M$25</f>
        <v>805.2</v>
      </c>
      <c r="C65" s="101">
        <f>'600х600,600x300'!C35*(100-$M$16)/100/(1.18-$M$18/100)+$M$25</f>
        <v>939.6</v>
      </c>
      <c r="D65" s="247">
        <f>'600х600,600x300'!D35*(100-$M$16)/100/(1.18-$M$18/100)+$M$25</f>
        <v>841.2</v>
      </c>
      <c r="E65" s="247">
        <f>'600х600,600x300'!E35*(100-$M$16)/100/(1.18-$M$18/100)+$M$25</f>
        <v>853.2</v>
      </c>
      <c r="F65" s="247">
        <f>'600х600,600x300'!F35*(100-$M$16)/100/(1.18-$M$18/100)+$M$25</f>
        <v>878.4</v>
      </c>
      <c r="G65" s="258">
        <f>'600х600,600x300'!Q35*(100-$M$16)/100/(1.18-$M$18/100)+$M$25</f>
        <v>844.8</v>
      </c>
      <c r="H65" s="258">
        <f>'600х600,600x300'!R35*(100-$M$16)/100/(1.18-$M$18/100)+$M$25</f>
        <v>887.04000000000019</v>
      </c>
      <c r="I65" s="252">
        <f>'1200х600,1200х295'!B35*(100-$M$17)/100/(1.18-$M$18/100)+$M$26</f>
        <v>1189</v>
      </c>
      <c r="J65" s="247">
        <f>'1200х600,1200х295'!C35*(100-$M$17)/100/(1.18-$M$18/100)+$M$26</f>
        <v>1268</v>
      </c>
      <c r="K65" s="256">
        <f>'1200х600,1200х295'!D35*(100-$M$17)/100/(1.18-$M$18/100)+$M$26</f>
        <v>1412</v>
      </c>
      <c r="L65" s="252">
        <f>'1200х600,1200х295'!G35*(100-$M$17)/100/(1.18-$M$18/100)+$M$26</f>
        <v>1273</v>
      </c>
      <c r="M65" s="247">
        <f>'1200х600,1200х295'!H35*(100-$M$17)/100/(1.18-$M$18/100)+$M$26</f>
        <v>1352</v>
      </c>
      <c r="N65" s="256">
        <f>'1200х600,1200х295'!I35*(100-$M$17)/100/(1.18-$M$18/100)+$M$26</f>
        <v>1527</v>
      </c>
    </row>
    <row r="66" spans="1:14" ht="13.5" customHeight="1">
      <c r="A66" s="114" t="s">
        <v>130</v>
      </c>
      <c r="B66" s="100">
        <f>'600х600,600x300'!B36*(100-$M$16)/100/(1.18-$M$18/100)+$M$25</f>
        <v>1150.8</v>
      </c>
      <c r="C66" s="101">
        <f>'600х600,600x300'!C36*(100-$M$16)/100/(1.18-$M$18/100)+$M$25</f>
        <v>1285.2</v>
      </c>
      <c r="D66" s="247">
        <f>'600х600,600x300'!D36*(100-$M$16)/100/(1.18-$M$18/100)+$M$25</f>
        <v>1188</v>
      </c>
      <c r="E66" s="247">
        <f>'600х600,600x300'!E36*(100-$M$16)/100/(1.18-$M$18/100)+$M$25</f>
        <v>1200</v>
      </c>
      <c r="F66" s="247">
        <f>'600х600,600x300'!F36*(100-$M$16)/100/(1.18-$M$18/100)+$M$25</f>
        <v>1224</v>
      </c>
      <c r="G66" s="258">
        <f>'600х600,600x300'!Q36*(100-$M$16)/100/(1.18-$M$18/100)+$M$25</f>
        <v>1208.4000000000001</v>
      </c>
      <c r="H66" s="258">
        <f>'600х600,600x300'!R36*(100-$M$16)/100/(1.18-$M$18/100)+$M$25</f>
        <v>1268.82</v>
      </c>
      <c r="I66" s="252">
        <f>'1200х600,1200х295'!B36*(100-$M$17)/100/(1.18-$M$18/100)+$M$26</f>
        <v>1573</v>
      </c>
      <c r="J66" s="247">
        <f>'1200х600,1200х295'!C36*(100-$M$17)/100/(1.18-$M$18/100)+$M$26</f>
        <v>1653</v>
      </c>
      <c r="K66" s="256">
        <f>'1200х600,1200х295'!D36*(100-$M$17)/100/(1.18-$M$18/100)+$M$26</f>
        <v>1817</v>
      </c>
      <c r="L66" s="252">
        <f>'1200х600,1200х295'!G36*(100-$M$17)/100/(1.18-$M$18/100)+$M$26</f>
        <v>1735</v>
      </c>
      <c r="M66" s="247">
        <f>'1200х600,1200х295'!H36*(100-$M$17)/100/(1.18-$M$18/100)+$M$26</f>
        <v>1814</v>
      </c>
      <c r="N66" s="256">
        <f>'1200х600,1200х295'!I36*(100-$M$17)/100/(1.18-$M$18/100)+$M$26</f>
        <v>2061</v>
      </c>
    </row>
    <row r="67" spans="1:14" ht="13.5" customHeight="1">
      <c r="A67" s="114" t="s">
        <v>153</v>
      </c>
      <c r="B67" s="100">
        <f>'600х600,600x300'!B37*(100-$M$16)/100/(1.18-$M$18/100)+$M$25</f>
        <v>883.2</v>
      </c>
      <c r="C67" s="101">
        <f>'600х600,600x300'!C37*(100-$M$16)/100/(1.18-$M$18/100)+$M$25</f>
        <v>1024.8</v>
      </c>
      <c r="D67" s="247">
        <f>'600х600,600x300'!D37*(100-$M$16)/100/(1.18-$M$18/100)+$M$25</f>
        <v>921.6</v>
      </c>
      <c r="E67" s="247">
        <f>'600х600,600x300'!E37*(100-$M$16)/100/(1.18-$M$18/100)+$M$25</f>
        <v>931.2</v>
      </c>
      <c r="F67" s="247">
        <f>'600х600,600x300'!F37*(100-$M$16)/100/(1.18-$M$18/100)+$M$25</f>
        <v>960</v>
      </c>
      <c r="G67" s="258">
        <f>'600х600,600x300'!Q37*(100-$M$16)/100/(1.18-$M$18/100)+$M$25</f>
        <v>926.4</v>
      </c>
      <c r="H67" s="258">
        <f>'600х600,600x300'!R37*(100-$M$16)/100/(1.18-$M$18/100)+$M$25</f>
        <v>972.72</v>
      </c>
      <c r="I67" s="252">
        <f>'1200х600,1200х295'!B37*(100-$M$17)/100/(1.18-$M$18/100)+$M$26</f>
        <v>1237</v>
      </c>
      <c r="J67" s="247">
        <f>'1200х600,1200х295'!C37*(100-$M$17)/100/(1.18-$M$18/100)+$M$26</f>
        <v>1316</v>
      </c>
      <c r="K67" s="256">
        <f>'1200х600,1200х295'!D37*(100-$M$17)/100/(1.18-$M$18/100)+$M$26</f>
        <v>1428</v>
      </c>
      <c r="L67" s="252">
        <f>'1200х600,1200х295'!G37*(100-$M$17)/100/(1.18-$M$18/100)+$M$26</f>
        <v>1300</v>
      </c>
      <c r="M67" s="247">
        <f>'1200х600,1200х295'!H37*(100-$M$17)/100/(1.18-$M$18/100)+$M$26</f>
        <v>1380</v>
      </c>
      <c r="N67" s="256">
        <f>'1200х600,1200х295'!I37*(100-$M$17)/100/(1.18-$M$18/100)+$M$26</f>
        <v>1559</v>
      </c>
    </row>
    <row r="68" spans="1:14" ht="13.5" customHeight="1">
      <c r="A68" s="114" t="s">
        <v>154</v>
      </c>
      <c r="B68" s="100">
        <f>'600х600,600x300'!B38*(100-$M$16)/100/(1.18-$M$18/100)+$M$25</f>
        <v>1052.4000000000001</v>
      </c>
      <c r="C68" s="101">
        <f>'600х600,600x300'!C38*(100-$M$16)/100/(1.18-$M$18/100)+$M$25</f>
        <v>1198.8</v>
      </c>
      <c r="D68" s="247">
        <f>'600х600,600x300'!D38*(100-$M$16)/100/(1.18-$M$18/100)+$M$25</f>
        <v>1092</v>
      </c>
      <c r="E68" s="247">
        <f>'600х600,600x300'!E38*(100-$M$16)/100/(1.18-$M$18/100)+$M$25</f>
        <v>1101.5999999999999</v>
      </c>
      <c r="F68" s="247">
        <f>'600х600,600x300'!F38*(100-$M$16)/100/(1.18-$M$18/100)+$M$25</f>
        <v>1131.5999999999999</v>
      </c>
      <c r="G68" s="258">
        <f>'600х600,600x300'!Q38*(100-$M$16)/100/(1.18-$M$18/100)+$M$25</f>
        <v>1105.2</v>
      </c>
      <c r="H68" s="258">
        <f>'600х600,600x300'!R38*(100-$M$16)/100/(1.18-$M$18/100)+$M$25</f>
        <v>1160.46</v>
      </c>
      <c r="I68" s="252">
        <f>'1200х600,1200х295'!B38*(100-$M$17)/100/(1.18-$M$18/100)+$M$26</f>
        <v>1320</v>
      </c>
      <c r="J68" s="247">
        <f>'1200х600,1200х295'!C38*(100-$M$17)/100/(1.18-$M$18/100)+$M$26</f>
        <v>1399</v>
      </c>
      <c r="K68" s="256">
        <f>'1200х600,1200х295'!D38*(100-$M$17)/100/(1.18-$M$18/100)+$M$26</f>
        <v>1453</v>
      </c>
      <c r="L68" s="252">
        <f>'1200х600,1200х295'!G38*(100-$M$17)/100/(1.18-$M$18/100)+$M$26</f>
        <v>1558</v>
      </c>
      <c r="M68" s="247">
        <f>'1200х600,1200х295'!H38*(100-$M$17)/100/(1.18-$M$18/100)+$M$26</f>
        <v>1637</v>
      </c>
      <c r="N68" s="256">
        <f>'1200х600,1200х295'!I38*(100-$M$17)/100/(1.18-$M$18/100)+$M$26</f>
        <v>1870</v>
      </c>
    </row>
    <row r="69" spans="1:14" ht="13.5" customHeight="1">
      <c r="A69" s="114" t="s">
        <v>155</v>
      </c>
      <c r="B69" s="100">
        <f>'600х600,600x300'!B39*(100-$M$16)/100/(1.18-$M$18/100)+$M$25</f>
        <v>1006.8</v>
      </c>
      <c r="C69" s="101">
        <f>'600х600,600x300'!C39*(100-$M$16)/100/(1.18-$M$18/100)+$M$25</f>
        <v>1150.8</v>
      </c>
      <c r="D69" s="247">
        <f>'600х600,600x300'!D39*(100-$M$16)/100/(1.18-$M$18/100)+$M$25</f>
        <v>1044</v>
      </c>
      <c r="E69" s="247">
        <f>'600х600,600x300'!E39*(100-$M$16)/100/(1.18-$M$18/100)+$M$25</f>
        <v>1056</v>
      </c>
      <c r="F69" s="247">
        <f>'600х600,600x300'!F39*(100-$M$16)/100/(1.18-$M$18/100)+$M$25</f>
        <v>1080</v>
      </c>
      <c r="G69" s="258">
        <f>'600х600,600x300'!Q39*(100-$M$16)/100/(1.18-$M$18/100)+$M$25</f>
        <v>1057.2</v>
      </c>
      <c r="H69" s="258">
        <f>'600х600,600x300'!R39*(100-$M$16)/100/(1.18-$M$18/100)+$M$25</f>
        <v>1110.06</v>
      </c>
      <c r="I69" s="252">
        <f>'1200х600,1200х295'!B39*(100-$M$17)/100/(1.18-$M$18/100)+$M$26</f>
        <v>1453</v>
      </c>
      <c r="J69" s="247">
        <f>'1200х600,1200х295'!C39*(100-$M$17)/100/(1.18-$M$18/100)+$M$26</f>
        <v>1532</v>
      </c>
      <c r="K69" s="256">
        <f>'1200х600,1200х295'!D39*(100-$M$17)/100/(1.18-$M$18/100)+$M$26</f>
        <v>1635</v>
      </c>
      <c r="L69" s="252">
        <f>'1200х600,1200х295'!G39*(100-$M$17)/100/(1.18-$M$18/100)+$M$26</f>
        <v>1525</v>
      </c>
      <c r="M69" s="247">
        <f>'1200х600,1200х295'!H39*(100-$M$17)/100/(1.18-$M$18/100)+$M$26</f>
        <v>1605</v>
      </c>
      <c r="N69" s="256">
        <f>'1200х600,1200х295'!I39*(100-$M$17)/100/(1.18-$M$18/100)+$M$26</f>
        <v>1831</v>
      </c>
    </row>
    <row r="70" spans="1:14" ht="13.5" customHeight="1">
      <c r="A70" s="114" t="s">
        <v>156</v>
      </c>
      <c r="B70" s="100">
        <f>'600х600,600x300'!B40*(100-$M$16)/100/(1.18-$M$18/100)+$M$25</f>
        <v>1074</v>
      </c>
      <c r="C70" s="101">
        <f>'600х600,600x300'!C40*(100-$M$16)/100/(1.18-$M$18/100)+$M$25</f>
        <v>1202.4000000000001</v>
      </c>
      <c r="D70" s="247">
        <f>'600х600,600x300'!D40*(100-$M$16)/100/(1.18-$M$18/100)+$M$25</f>
        <v>1111.2</v>
      </c>
      <c r="E70" s="247">
        <f>'600х600,600x300'!E40*(100-$M$16)/100/(1.18-$M$18/100)+$M$25</f>
        <v>1123.2</v>
      </c>
      <c r="F70" s="247">
        <f>'600х600,600x300'!F40*(100-$M$16)/100/(1.18-$M$18/100)+$M$25</f>
        <v>1147.2</v>
      </c>
      <c r="G70" s="258">
        <f>'600х600,600x300'!Q40*(100-$M$16)/100/(1.18-$M$18/100)+$M$25</f>
        <v>1128</v>
      </c>
      <c r="H70" s="258">
        <f>'600х600,600x300'!R40*(100-$M$16)/100/(1.18-$M$18/100)+$M$25</f>
        <v>1184.4000000000001</v>
      </c>
      <c r="I70" s="252">
        <f>'1200х600,1200х295'!B40*(100-$M$17)/100/(1.18-$M$18/100)+$M$26</f>
        <v>1554</v>
      </c>
      <c r="J70" s="247">
        <f>'1200х600,1200х295'!C40*(100-$M$17)/100/(1.18-$M$18/100)+$M$26</f>
        <v>1633</v>
      </c>
      <c r="K70" s="256">
        <f>'1200х600,1200х295'!D40*(100-$M$17)/100/(1.18-$M$18/100)+$M$26</f>
        <v>1737</v>
      </c>
      <c r="L70" s="252">
        <f>'1200х600,1200х295'!G40*(100-$M$17)/100/(1.18-$M$18/100)+$M$26</f>
        <v>1632</v>
      </c>
      <c r="M70" s="247">
        <f>'1200х600,1200х295'!H40*(100-$M$17)/100/(1.18-$M$18/100)+$M$26</f>
        <v>1711</v>
      </c>
      <c r="N70" s="256">
        <f>'1200х600,1200х295'!I40*(100-$M$17)/100/(1.18-$M$18/100)+$M$26</f>
        <v>1960</v>
      </c>
    </row>
    <row r="71" spans="1:14" ht="13.5" customHeight="1">
      <c r="A71" s="114" t="s">
        <v>157</v>
      </c>
      <c r="B71" s="100">
        <f>'600х600,600x300'!B41*(100-$M$16)/100/(1.18-$M$18/100)+$M$25</f>
        <v>694.8</v>
      </c>
      <c r="C71" s="101">
        <f>'600х600,600x300'!C41*(100-$M$16)/100/(1.18-$M$18/100)+$M$25</f>
        <v>828</v>
      </c>
      <c r="D71" s="247">
        <f>'600х600,600x300'!D41*(100-$M$16)/100/(1.18-$M$18/100)+$M$25</f>
        <v>732</v>
      </c>
      <c r="E71" s="247">
        <f>'600х600,600x300'!E41*(100-$M$16)/100/(1.18-$M$18/100)+$M$25</f>
        <v>744</v>
      </c>
      <c r="F71" s="247">
        <f>'600х600,600x300'!F41*(100-$M$16)/100/(1.18-$M$18/100)+$M$25</f>
        <v>768</v>
      </c>
      <c r="G71" s="189">
        <f>'600х600,600x300'!Q41*(100-$M$16)/100/(1.18-$M$18/100)+$M$25</f>
        <v>729.6</v>
      </c>
      <c r="H71" s="189">
        <f>'600х600,600x300'!R41*(100-$M$16)/100/(1.18-$M$18/100)+$M$25</f>
        <v>766.08</v>
      </c>
      <c r="I71" s="254">
        <f>'1200х600,1200х295'!B41*(100-$M$17)/100/(1.18-$M$18/100)+$M$26</f>
        <v>1018</v>
      </c>
      <c r="J71" s="247">
        <f>'1200х600,1200х295'!C41*(100-$M$17)/100/(1.18-$M$18/100)+$M$26</f>
        <v>1098</v>
      </c>
      <c r="K71" s="101">
        <f>'1200х600,1200х295'!D41*(100-$M$17)/100/(1.18-$M$18/100)+$M$26</f>
        <v>1269</v>
      </c>
      <c r="L71" s="252">
        <f>'1200х600,1200х295'!G41*(100-$M$17)/100/(1.18-$M$18/100)+$M$26</f>
        <v>1068</v>
      </c>
      <c r="M71" s="247">
        <f>'1200х600,1200х295'!H41*(100-$M$17)/100/(1.18-$M$18/100)+$M$26</f>
        <v>1147</v>
      </c>
      <c r="N71" s="256">
        <f>'1200х600,1200х295'!I41*(100-$M$17)/100/(1.18-$M$18/100)+$M$26</f>
        <v>1281</v>
      </c>
    </row>
    <row r="72" spans="1:14" ht="13.5" customHeight="1">
      <c r="A72" s="114" t="s">
        <v>158</v>
      </c>
      <c r="B72" s="102">
        <f>'600х600,600x300'!B42*(100-$M$16)/100/(1.18-$M$18/100)+$M$25</f>
        <v>775.2</v>
      </c>
      <c r="C72" s="101">
        <f>'600х600,600x300'!C42*(100-$M$16)/100/(1.18-$M$18/100)+$M$25</f>
        <v>909.6</v>
      </c>
      <c r="D72" s="247">
        <f>'600х600,600x300'!D42*(100-$M$16)/100/(1.18-$M$18/100)+$M$25</f>
        <v>812.4</v>
      </c>
      <c r="E72" s="247">
        <f>'600х600,600x300'!E42*(100-$M$16)/100/(1.18-$M$18/100)+$M$25</f>
        <v>824.4</v>
      </c>
      <c r="F72" s="247">
        <f>'600х600,600x300'!F42*(100-$M$16)/100/(1.18-$M$18/100)+$M$25</f>
        <v>848.4</v>
      </c>
      <c r="G72" s="258">
        <f>'600х600,600x300'!Q42*(100-$M$16)/100/(1.18-$M$18/100)+$M$25</f>
        <v>814.8</v>
      </c>
      <c r="H72" s="258">
        <f>'600х600,600x300'!R42*(100-$M$16)/100/(1.18-$M$18/100)+$M$25</f>
        <v>855.54000000000019</v>
      </c>
      <c r="I72" s="252">
        <f>'1200х600,1200х295'!B42*(100-$M$17)/100/(1.18-$M$18/100)+$M$26</f>
        <v>1098</v>
      </c>
      <c r="J72" s="247">
        <f>'1200х600,1200х295'!C42*(100-$M$17)/100/(1.18-$M$18/100)+$M$26</f>
        <v>1177</v>
      </c>
      <c r="K72" s="256">
        <f>'1200х600,1200х295'!D42*(100-$M$17)/100/(1.18-$M$18/100)+$M$26</f>
        <v>1401</v>
      </c>
      <c r="L72" s="252">
        <f>'1200х600,1200х295'!G42*(100-$M$17)/100/(1.18-$M$18/100)+$M$26</f>
        <v>1209</v>
      </c>
      <c r="M72" s="247">
        <f>'1200х600,1200х295'!H42*(100-$M$17)/100/(1.18-$M$18/100)+$M$26</f>
        <v>1289</v>
      </c>
      <c r="N72" s="256">
        <f>'1200х600,1200х295'!I42*(100-$M$17)/100/(1.18-$M$18/100)+$M$26</f>
        <v>1451</v>
      </c>
    </row>
    <row r="73" spans="1:14" ht="13.5" customHeight="1">
      <c r="A73" s="114" t="s">
        <v>159</v>
      </c>
      <c r="B73" s="102">
        <f>'600х600,600x300'!B43*(100-$M$16)/100/(1.18-$M$18/100)+$M$25</f>
        <v>727.2</v>
      </c>
      <c r="C73" s="101">
        <f>'600х600,600x300'!C43*(100-$M$16)/100/(1.18-$M$18/100)+$M$25</f>
        <v>873.6</v>
      </c>
      <c r="D73" s="247">
        <f>'600х600,600x300'!D43*(100-$M$16)/100/(1.18-$M$18/100)+$M$25</f>
        <v>763.2</v>
      </c>
      <c r="E73" s="247">
        <f>'600х600,600x300'!E43*(100-$M$16)/100/(1.18-$M$18/100)+$M$25</f>
        <v>775.2</v>
      </c>
      <c r="F73" s="247">
        <f>'600х600,600x300'!F43*(100-$M$16)/100/(1.18-$M$18/100)+$M$25</f>
        <v>800.4</v>
      </c>
      <c r="G73" s="258">
        <f>'600х600,600x300'!Q43*(100-$M$16)/100/(1.18-$M$18/100)+$M$25</f>
        <v>763.2</v>
      </c>
      <c r="H73" s="258">
        <f>'600х600,600x300'!R43*(100-$M$16)/100/(1.18-$M$18/100)+$M$25</f>
        <v>801.3599999999999</v>
      </c>
      <c r="I73" s="252">
        <f>'1200х600,1200х295'!B43*(100-$M$17)/100/(1.18-$M$18/100)+$M$26</f>
        <v>1117</v>
      </c>
      <c r="J73" s="247">
        <f>'1200х600,1200х295'!C43*(100-$M$17)/100/(1.18-$M$18/100)+$M$26</f>
        <v>1196</v>
      </c>
      <c r="K73" s="256">
        <f>'1200х600,1200х295'!D43*(100-$M$17)/100/(1.18-$M$18/100)+$M$26</f>
        <v>1308</v>
      </c>
      <c r="L73" s="252">
        <f>'1200х600,1200х295'!G43*(100-$M$17)/100/(1.18-$M$18/100)+$M$26</f>
        <v>1120</v>
      </c>
      <c r="M73" s="247">
        <f>'1200х600,1200х295'!H43*(100-$M$17)/100/(1.18-$M$18/100)+$M$26</f>
        <v>1199</v>
      </c>
      <c r="N73" s="256">
        <f>'1200х600,1200х295'!I43*(100-$M$17)/100/(1.18-$M$18/100)+$M$26</f>
        <v>1343</v>
      </c>
    </row>
    <row r="74" spans="1:14" ht="13.5" customHeight="1">
      <c r="A74" s="114" t="s">
        <v>160</v>
      </c>
      <c r="B74" s="102">
        <f>'600х600,600x300'!B44*(100-$M$16)/100/(1.18-$M$18/100)+$M$25</f>
        <v>1096.8</v>
      </c>
      <c r="C74" s="101">
        <f>'600х600,600x300'!C44*(100-$M$16)/100/(1.18-$M$18/100)+$M$25</f>
        <v>1230</v>
      </c>
      <c r="D74" s="247">
        <f>'600х600,600x300'!D44*(100-$M$16)/100/(1.18-$M$18/100)+$M$25</f>
        <v>1132.8</v>
      </c>
      <c r="E74" s="247">
        <f>'600х600,600x300'!E44*(100-$M$16)/100/(1.18-$M$18/100)+$M$25</f>
        <v>1144.8</v>
      </c>
      <c r="F74" s="247">
        <f>'600х600,600x300'!F44*(100-$M$16)/100/(1.18-$M$18/100)+$M$25</f>
        <v>1170</v>
      </c>
      <c r="G74" s="258">
        <f>'600х600,600x300'!Q44*(100-$M$16)/100/(1.18-$M$18/100)+$M$25</f>
        <v>1150.8</v>
      </c>
      <c r="H74" s="258">
        <f>'600х600,600x300'!R44*(100-$M$16)/100/(1.18-$M$18/100)+$M$25</f>
        <v>1208.3400000000001</v>
      </c>
      <c r="I74" s="254">
        <f>'1200х600,1200х295'!B44*(100-$M$17)/100/(1.18-$M$18/100)+$M$26</f>
        <v>1585</v>
      </c>
      <c r="J74" s="247">
        <f>'1200х600,1200х295'!C44*(100-$M$17)/100/(1.18-$M$18/100)+$M$26</f>
        <v>1664</v>
      </c>
      <c r="K74" s="256">
        <f>'1200х600,1200х295'!D44*(100-$M$17)/100/(1.18-$M$18/100)+$M$26</f>
        <v>1767</v>
      </c>
      <c r="L74" s="252">
        <f>'1200х600,1200х295'!G44*(100-$M$17)/100/(1.18-$M$18/100)+$M$26</f>
        <v>1664</v>
      </c>
      <c r="M74" s="247">
        <f>'1200х600,1200х295'!H44*(100-$M$17)/100/(1.18-$M$18/100)+$M$26</f>
        <v>1744</v>
      </c>
      <c r="N74" s="256">
        <f>'1200х600,1200х295'!I44*(100-$M$17)/100/(1.18-$M$18/100)+$M$26</f>
        <v>1997</v>
      </c>
    </row>
    <row r="75" spans="1:14" ht="13.5" customHeight="1">
      <c r="A75" s="114" t="s">
        <v>161</v>
      </c>
      <c r="B75" s="102">
        <f>'600х600,600x300'!B45*(100-$M$16)/100/(1.18-$M$18/100)+$M$25</f>
        <v>3042</v>
      </c>
      <c r="C75" s="101">
        <f>'600х600,600x300'!C45*(100-$M$16)/100/(1.18-$M$18/100)+$M$25</f>
        <v>3332.4</v>
      </c>
      <c r="D75" s="247">
        <f>'600х600,600x300'!D45*(100-$M$16)/100/(1.18-$M$18/100)+$M$25</f>
        <v>3084</v>
      </c>
      <c r="E75" s="247">
        <f>'600х600,600x300'!E45*(100-$M$16)/100/(1.18-$M$18/100)+$M$25</f>
        <v>3090</v>
      </c>
      <c r="F75" s="247">
        <f>'600х600,600x300'!F45*(100-$M$16)/100/(1.18-$M$18/100)+$M$25</f>
        <v>3127.2</v>
      </c>
      <c r="G75" s="258">
        <f>'600х600,600x300'!Q45*(100-$M$16)/100/(1.18-$M$18/100)+$M$25</f>
        <v>3175.2</v>
      </c>
      <c r="H75" s="258">
        <f>'600х600,600x300'!R45*(100-$M$16)/100/(1.18-$M$18/100)+$M$25</f>
        <v>3333.96</v>
      </c>
      <c r="I75" s="252">
        <f>'1200х600,1200х295'!B45*(100-$M$17)/100/(1.18-$M$18/100)+$M$26</f>
        <v>3850.6</v>
      </c>
      <c r="J75" s="247">
        <f>'1200х600,1200х295'!C45*(100-$M$17)/100/(1.18-$M$18/100)+$M$26</f>
        <v>3942.9</v>
      </c>
      <c r="K75" s="256">
        <f>'1200х600,1200х295'!D45*(100-$M$17)/100/(1.18-$M$18/100)+$M$26</f>
        <v>4222.3999999999996</v>
      </c>
      <c r="L75" s="252">
        <f>'1200х600,1200х295'!G45*(100-$M$17)/100/(1.18-$M$18/100)+$M$26</f>
        <v>4022.2</v>
      </c>
      <c r="M75" s="247">
        <f>'1200х600,1200х295'!H45*(100-$M$17)/100/(1.18-$M$18/100)+$M$26</f>
        <v>4115.8</v>
      </c>
      <c r="N75" s="256">
        <f>'1200х600,1200х295'!I45*(100-$M$17)/100/(1.18-$M$18/100)+$M$26</f>
        <v>4747.6000000000004</v>
      </c>
    </row>
    <row r="76" spans="1:14" ht="13.5" customHeight="1" thickBot="1">
      <c r="A76" s="115" t="s">
        <v>162</v>
      </c>
      <c r="B76" s="116">
        <f>'600х600,600x300'!B46*(100-$M$16)/100/(1.18-$M$18/100)+$M$25</f>
        <v>5122.8</v>
      </c>
      <c r="C76" s="117">
        <f>'600х600,600x300'!C46*(100-$M$16)/100/(1.18-$M$18/100)+$M$25</f>
        <v>5630.4</v>
      </c>
      <c r="D76" s="251">
        <f>'600х600,600x300'!D46*(100-$M$16)/100/(1.18-$M$18/100)+$M$25</f>
        <v>5176.8</v>
      </c>
      <c r="E76" s="251">
        <f>'600х600,600x300'!E46*(100-$M$16)/100/(1.18-$M$18/100)+$M$25</f>
        <v>5170.8</v>
      </c>
      <c r="F76" s="251">
        <f>'600х600,600x300'!F46*(100-$M$16)/100/(1.18-$M$18/100)+$M$25</f>
        <v>5232</v>
      </c>
      <c r="G76" s="253">
        <f>'600х600,600x300'!Q46*(100-$M$16)/100/(1.18-$M$18/100)+$M$25</f>
        <v>5378.4</v>
      </c>
      <c r="H76" s="280">
        <f>'600х600,600x300'!R46*(100-$M$16)/100/(1.18-$M$18/100)+$M$25</f>
        <v>5647.3200000000015</v>
      </c>
      <c r="I76" s="253">
        <f>'1200х600,1200х295'!B46*(100-$M$17)/100/(1.18-$M$18/100)+$M$26</f>
        <v>7058</v>
      </c>
      <c r="J76" s="251">
        <f>'1200х600,1200х295'!C46*(100-$M$17)/100/(1.18-$M$18/100)+$M$26</f>
        <v>7176</v>
      </c>
      <c r="K76" s="257">
        <f>'1200х600,1200х295'!D46*(100-$M$17)/100/(1.18-$M$18/100)+$M$26</f>
        <v>7752</v>
      </c>
      <c r="L76" s="253">
        <f>'1200х600,1200х295'!G46*(100-$M$17)/100/(1.18-$M$18/100)+$M$26</f>
        <v>7410</v>
      </c>
      <c r="M76" s="251">
        <f>'1200х600,1200х295'!H46*(100-$M$17)/100/(1.18-$M$18/100)+$M$26</f>
        <v>7530</v>
      </c>
      <c r="N76" s="257">
        <f>'1200х600,1200х295'!I46*(100-$M$17)/100/(1.18-$M$18/100)+$M$26</f>
        <v>8892</v>
      </c>
    </row>
    <row r="77" spans="1:14" ht="13.5" customHeight="1">
      <c r="A77" s="244"/>
      <c r="B77" s="259"/>
      <c r="C77" s="259"/>
      <c r="D77" s="260"/>
      <c r="E77" s="260"/>
      <c r="F77" s="260"/>
      <c r="G77" s="261" t="s">
        <v>562</v>
      </c>
      <c r="H77" s="259"/>
      <c r="I77" s="259"/>
      <c r="J77" s="259"/>
      <c r="K77" s="259"/>
      <c r="L77" s="259"/>
      <c r="M77" s="259"/>
    </row>
    <row r="78" spans="1:14" ht="15.75" customHeight="1">
      <c r="A78" s="31" t="s">
        <v>560</v>
      </c>
      <c r="B78" s="133"/>
      <c r="C78" s="133"/>
      <c r="D78" s="133"/>
      <c r="E78" s="133"/>
      <c r="F78" s="133"/>
      <c r="G78" s="133"/>
      <c r="H78" s="7"/>
      <c r="I78" s="7"/>
      <c r="J78" s="7"/>
      <c r="K78" s="7"/>
      <c r="L78" s="5"/>
      <c r="M78" s="5"/>
    </row>
    <row r="79" spans="1:14" ht="12" customHeight="1">
      <c r="A79" s="158" t="s">
        <v>530</v>
      </c>
      <c r="B79" s="159"/>
      <c r="C79" s="159"/>
      <c r="D79" s="159"/>
      <c r="E79" s="159"/>
      <c r="F79" s="159"/>
      <c r="G79" s="18"/>
      <c r="H79" s="18"/>
      <c r="I79" s="18"/>
    </row>
    <row r="80" spans="1:14">
      <c r="A80" s="158" t="s">
        <v>519</v>
      </c>
      <c r="B80" s="6"/>
      <c r="C80" s="6"/>
      <c r="D80" s="6"/>
      <c r="E80" s="6"/>
      <c r="F80" s="6"/>
    </row>
    <row r="81" spans="1:14" ht="15.5">
      <c r="A81" s="289" t="s">
        <v>531</v>
      </c>
      <c r="B81" s="289"/>
      <c r="C81" s="289"/>
      <c r="D81" s="290"/>
      <c r="E81" s="290"/>
      <c r="F81" s="290"/>
    </row>
    <row r="85" spans="1:14">
      <c r="L85" s="443"/>
      <c r="M85" s="443"/>
      <c r="N85" s="443"/>
    </row>
  </sheetData>
  <mergeCells count="27">
    <mergeCell ref="A1:N1"/>
    <mergeCell ref="A2:N2"/>
    <mergeCell ref="I7:J7"/>
    <mergeCell ref="I25:L25"/>
    <mergeCell ref="I15:L15"/>
    <mergeCell ref="A10:A11"/>
    <mergeCell ref="B10:E10"/>
    <mergeCell ref="I5:J5"/>
    <mergeCell ref="I6:J6"/>
    <mergeCell ref="A4:E4"/>
    <mergeCell ref="F10:G10"/>
    <mergeCell ref="L85:N85"/>
    <mergeCell ref="I16:L16"/>
    <mergeCell ref="I18:L18"/>
    <mergeCell ref="I26:L26"/>
    <mergeCell ref="I24:L24"/>
    <mergeCell ref="I33:K33"/>
    <mergeCell ref="L33:N33"/>
    <mergeCell ref="B32:N32"/>
    <mergeCell ref="A81:F81"/>
    <mergeCell ref="A32:A34"/>
    <mergeCell ref="I17:L17"/>
    <mergeCell ref="I19:L19"/>
    <mergeCell ref="I23:L23"/>
    <mergeCell ref="I21:M22"/>
    <mergeCell ref="B33:F33"/>
    <mergeCell ref="G33:H33"/>
  </mergeCells>
  <phoneticPr fontId="12" type="noConversion"/>
  <printOptions horizontalCentered="1"/>
  <pageMargins left="0.39370078740157483" right="0.39370078740157483" top="0.39370078740157483" bottom="0.39370078740157483" header="0" footer="0"/>
  <pageSetup paperSize="9" scale="4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view="pageBreakPreview" zoomScale="80" zoomScaleNormal="100" zoomScaleSheetLayoutView="80" workbookViewId="0">
      <selection activeCell="C19" sqref="C19"/>
    </sheetView>
  </sheetViews>
  <sheetFormatPr defaultColWidth="9" defaultRowHeight="14"/>
  <cols>
    <col min="1" max="1" width="49.7265625" style="1" customWidth="1"/>
    <col min="2" max="2" width="12.453125" style="1" customWidth="1"/>
    <col min="3" max="3" width="18.54296875" style="1" customWidth="1"/>
    <col min="4" max="4" width="12.1796875" style="1" customWidth="1"/>
    <col min="5" max="5" width="22.453125" style="1" customWidth="1"/>
    <col min="6" max="6" width="11.54296875" style="1" customWidth="1"/>
    <col min="7" max="7" width="4.81640625" style="1" hidden="1" customWidth="1"/>
    <col min="8" max="10" width="9" style="1" hidden="1" customWidth="1"/>
    <col min="11" max="11" width="6.81640625" style="1" hidden="1" customWidth="1"/>
    <col min="12" max="16" width="9" style="1" hidden="1" customWidth="1"/>
    <col min="17" max="17" width="14.26953125" style="1" customWidth="1"/>
    <col min="18" max="16384" width="9" style="1"/>
  </cols>
  <sheetData>
    <row r="1" spans="1:23">
      <c r="A1" s="283" t="str">
        <f>'300х300'!A1:E1</f>
        <v>Прайс-лист на керамогранит ООО "ЗКС" «Уральский гранит» с 10.02.2020. Электронный каталог на www.uralgres.com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23" ht="45.75" customHeight="1">
      <c r="A2" s="284"/>
      <c r="B2" s="285"/>
      <c r="C2" s="285"/>
      <c r="D2" s="285"/>
      <c r="E2" s="285"/>
      <c r="F2" s="285"/>
    </row>
    <row r="3" spans="1:23" ht="31.5" customHeight="1">
      <c r="A3" s="293" t="s">
        <v>533</v>
      </c>
      <c r="B3" s="292" t="s">
        <v>4</v>
      </c>
      <c r="C3" s="292"/>
      <c r="D3" s="292"/>
      <c r="E3" s="292"/>
      <c r="F3" s="292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92" t="s">
        <v>10</v>
      </c>
      <c r="R3" s="292"/>
    </row>
    <row r="4" spans="1:23" ht="52" customHeight="1">
      <c r="A4" s="293"/>
      <c r="B4" s="3" t="s">
        <v>214</v>
      </c>
      <c r="C4" s="3" t="s">
        <v>527</v>
      </c>
      <c r="D4" s="3" t="s">
        <v>215</v>
      </c>
      <c r="E4" s="3" t="s">
        <v>316</v>
      </c>
      <c r="F4" s="3" t="s">
        <v>317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274" t="s">
        <v>214</v>
      </c>
      <c r="R4" s="274" t="s">
        <v>215</v>
      </c>
    </row>
    <row r="5" spans="1:23" s="2" customFormat="1" ht="18.75" customHeight="1">
      <c r="A5" s="276" t="s">
        <v>229</v>
      </c>
      <c r="B5" s="266">
        <v>570</v>
      </c>
      <c r="C5" s="266">
        <v>693.6</v>
      </c>
      <c r="D5" s="269">
        <v>607.20000000000005</v>
      </c>
      <c r="E5" s="269">
        <v>619.20000000000005</v>
      </c>
      <c r="F5" s="269">
        <v>643.20000000000005</v>
      </c>
      <c r="G5" s="92"/>
      <c r="H5" s="92"/>
      <c r="I5" s="92"/>
      <c r="J5" s="92"/>
      <c r="K5" s="92"/>
      <c r="L5" s="92"/>
      <c r="M5" s="93">
        <v>101</v>
      </c>
      <c r="N5" s="92"/>
      <c r="O5" s="92"/>
      <c r="P5" s="92"/>
      <c r="Q5" s="265">
        <v>598.79999999999995</v>
      </c>
      <c r="R5" s="277">
        <v>628.74</v>
      </c>
    </row>
    <row r="6" spans="1:23" s="2" customFormat="1" ht="18.75" customHeight="1">
      <c r="A6" s="276" t="s">
        <v>217</v>
      </c>
      <c r="B6" s="266">
        <v>570</v>
      </c>
      <c r="C6" s="266">
        <v>693.6</v>
      </c>
      <c r="D6" s="269">
        <v>607.20000000000005</v>
      </c>
      <c r="E6" s="269">
        <v>619.20000000000005</v>
      </c>
      <c r="F6" s="269">
        <v>643.20000000000005</v>
      </c>
      <c r="G6" s="92"/>
      <c r="H6" s="92"/>
      <c r="I6" s="92"/>
      <c r="J6" s="92"/>
      <c r="K6" s="92"/>
      <c r="L6" s="92"/>
      <c r="M6" s="93">
        <v>101</v>
      </c>
      <c r="N6" s="92"/>
      <c r="O6" s="92"/>
      <c r="P6" s="92"/>
      <c r="Q6" s="265">
        <v>598.79999999999995</v>
      </c>
      <c r="R6" s="277">
        <v>628.74</v>
      </c>
    </row>
    <row r="7" spans="1:23" s="2" customFormat="1" ht="18.75" customHeight="1">
      <c r="A7" s="276" t="s">
        <v>219</v>
      </c>
      <c r="B7" s="266">
        <v>585.6</v>
      </c>
      <c r="C7" s="266">
        <v>705.6</v>
      </c>
      <c r="D7" s="269">
        <v>621.6</v>
      </c>
      <c r="E7" s="269">
        <v>633.6</v>
      </c>
      <c r="F7" s="269">
        <v>658.8</v>
      </c>
      <c r="G7" s="92"/>
      <c r="H7" s="92"/>
      <c r="I7" s="92"/>
      <c r="J7" s="92"/>
      <c r="K7" s="92"/>
      <c r="L7" s="92"/>
      <c r="M7" s="93">
        <v>99</v>
      </c>
      <c r="N7" s="92"/>
      <c r="O7" s="92"/>
      <c r="P7" s="92"/>
      <c r="Q7" s="265">
        <v>614.4</v>
      </c>
      <c r="R7" s="277">
        <v>645.12</v>
      </c>
    </row>
    <row r="8" spans="1:23" s="2" customFormat="1" ht="15.75" customHeight="1">
      <c r="A8" s="276" t="s">
        <v>220</v>
      </c>
      <c r="B8" s="266">
        <v>585.6</v>
      </c>
      <c r="C8" s="266">
        <v>705.6</v>
      </c>
      <c r="D8" s="269">
        <v>621.6</v>
      </c>
      <c r="E8" s="269">
        <v>633.6</v>
      </c>
      <c r="F8" s="269">
        <v>658.8</v>
      </c>
      <c r="G8" s="92"/>
      <c r="H8" s="92"/>
      <c r="I8" s="92"/>
      <c r="J8" s="92"/>
      <c r="K8" s="92"/>
      <c r="L8" s="92"/>
      <c r="M8" s="93">
        <v>99</v>
      </c>
      <c r="N8" s="92"/>
      <c r="O8" s="92"/>
      <c r="P8" s="92"/>
      <c r="Q8" s="265">
        <v>614.4</v>
      </c>
      <c r="R8" s="277">
        <v>645.12</v>
      </c>
    </row>
    <row r="9" spans="1:23" s="95" customFormat="1" ht="21" customHeight="1">
      <c r="A9" s="278" t="s">
        <v>218</v>
      </c>
      <c r="B9" s="266">
        <v>565.20000000000005</v>
      </c>
      <c r="C9" s="266">
        <v>712.8</v>
      </c>
      <c r="D9" s="266">
        <v>602.4</v>
      </c>
      <c r="E9" s="266">
        <v>614.4</v>
      </c>
      <c r="F9" s="266">
        <v>638.4</v>
      </c>
      <c r="G9" s="94"/>
      <c r="H9" s="94"/>
      <c r="I9" s="94"/>
      <c r="J9" s="94"/>
      <c r="K9" s="94"/>
      <c r="L9" s="94"/>
      <c r="M9" s="93">
        <v>96</v>
      </c>
      <c r="N9" s="94"/>
      <c r="O9" s="94"/>
      <c r="P9" s="94"/>
      <c r="Q9" s="265">
        <v>594</v>
      </c>
      <c r="R9" s="277">
        <v>623.70000000000005</v>
      </c>
      <c r="S9" s="2"/>
      <c r="T9" s="2"/>
      <c r="U9" s="2"/>
      <c r="V9" s="2"/>
      <c r="W9" s="2"/>
    </row>
    <row r="10" spans="1:23" s="95" customFormat="1" ht="18.75" customHeight="1">
      <c r="A10" s="278" t="s">
        <v>105</v>
      </c>
      <c r="B10" s="266">
        <v>844.8</v>
      </c>
      <c r="C10" s="266">
        <v>1140</v>
      </c>
      <c r="D10" s="269">
        <v>882</v>
      </c>
      <c r="E10" s="269">
        <v>894</v>
      </c>
      <c r="F10" s="269">
        <v>918</v>
      </c>
      <c r="G10" s="94"/>
      <c r="H10" s="94"/>
      <c r="I10" s="94"/>
      <c r="J10" s="94"/>
      <c r="K10" s="94"/>
      <c r="L10" s="94"/>
      <c r="M10" s="93">
        <v>148</v>
      </c>
      <c r="N10" s="94"/>
      <c r="O10" s="94"/>
      <c r="P10" s="94"/>
      <c r="Q10" s="265">
        <v>888</v>
      </c>
      <c r="R10" s="277">
        <v>932.4</v>
      </c>
      <c r="S10" s="2"/>
      <c r="T10" s="2"/>
      <c r="U10" s="2"/>
      <c r="V10" s="2"/>
      <c r="W10" s="2"/>
    </row>
    <row r="11" spans="1:23" s="95" customFormat="1" ht="18.75" customHeight="1">
      <c r="A11" s="278" t="s">
        <v>106</v>
      </c>
      <c r="B11" s="266">
        <v>666</v>
      </c>
      <c r="C11" s="266">
        <v>813.6</v>
      </c>
      <c r="D11" s="269">
        <v>702</v>
      </c>
      <c r="E11" s="269">
        <v>714</v>
      </c>
      <c r="F11" s="269">
        <v>739.2</v>
      </c>
      <c r="G11" s="94"/>
      <c r="H11" s="94"/>
      <c r="I11" s="94"/>
      <c r="J11" s="94"/>
      <c r="K11" s="94"/>
      <c r="L11" s="94"/>
      <c r="M11" s="93">
        <v>121</v>
      </c>
      <c r="N11" s="94"/>
      <c r="O11" s="94"/>
      <c r="P11" s="94"/>
      <c r="Q11" s="265">
        <v>698.4</v>
      </c>
      <c r="R11" s="277">
        <v>733.32</v>
      </c>
      <c r="S11" s="2"/>
      <c r="T11" s="2"/>
      <c r="U11" s="2"/>
      <c r="V11" s="2"/>
      <c r="W11" s="2"/>
    </row>
    <row r="12" spans="1:23" s="95" customFormat="1" ht="18.75" customHeight="1">
      <c r="A12" s="278" t="s">
        <v>107</v>
      </c>
      <c r="B12" s="266">
        <v>694.8</v>
      </c>
      <c r="C12" s="266">
        <v>850.8</v>
      </c>
      <c r="D12" s="268">
        <v>732</v>
      </c>
      <c r="E12" s="269">
        <v>744</v>
      </c>
      <c r="F12" s="269">
        <v>768</v>
      </c>
      <c r="G12" s="94"/>
      <c r="H12" s="94"/>
      <c r="I12" s="94"/>
      <c r="J12" s="94"/>
      <c r="K12" s="94"/>
      <c r="L12" s="94"/>
      <c r="M12" s="93">
        <v>128</v>
      </c>
      <c r="N12" s="94"/>
      <c r="O12" s="94"/>
      <c r="P12" s="94"/>
      <c r="Q12" s="265">
        <v>729.6</v>
      </c>
      <c r="R12" s="277">
        <v>766.07999999999993</v>
      </c>
      <c r="S12" s="2"/>
      <c r="T12" s="2"/>
      <c r="U12" s="2"/>
      <c r="V12" s="2"/>
      <c r="W12" s="2"/>
    </row>
    <row r="13" spans="1:23" s="95" customFormat="1" ht="18.75" customHeight="1">
      <c r="A13" s="278" t="s">
        <v>108</v>
      </c>
      <c r="B13" s="266">
        <v>681.6</v>
      </c>
      <c r="C13" s="266">
        <v>837.6</v>
      </c>
      <c r="D13" s="269">
        <v>717.6</v>
      </c>
      <c r="E13" s="269">
        <v>730.8</v>
      </c>
      <c r="F13" s="268">
        <v>754.8</v>
      </c>
      <c r="G13" s="94"/>
      <c r="H13" s="94"/>
      <c r="I13" s="94"/>
      <c r="J13" s="94"/>
      <c r="K13" s="94"/>
      <c r="L13" s="94"/>
      <c r="M13" s="93">
        <v>128</v>
      </c>
      <c r="N13" s="94"/>
      <c r="O13" s="94"/>
      <c r="P13" s="94"/>
      <c r="Q13" s="265">
        <v>715.2</v>
      </c>
      <c r="R13" s="277">
        <v>750.95999999999992</v>
      </c>
      <c r="S13" s="2"/>
      <c r="T13" s="2"/>
      <c r="U13" s="2"/>
      <c r="V13" s="2"/>
      <c r="W13" s="2"/>
    </row>
    <row r="14" spans="1:23" s="95" customFormat="1" ht="18.75" customHeight="1">
      <c r="A14" s="278" t="s">
        <v>109</v>
      </c>
      <c r="B14" s="266">
        <v>673.2</v>
      </c>
      <c r="C14" s="266">
        <v>802.8</v>
      </c>
      <c r="D14" s="269">
        <v>709.2</v>
      </c>
      <c r="E14" s="269">
        <v>722.4</v>
      </c>
      <c r="F14" s="269">
        <v>746.4</v>
      </c>
      <c r="G14" s="94"/>
      <c r="H14" s="94"/>
      <c r="I14" s="94"/>
      <c r="J14" s="94"/>
      <c r="K14" s="94"/>
      <c r="L14" s="94"/>
      <c r="M14" s="93">
        <v>106</v>
      </c>
      <c r="N14" s="94"/>
      <c r="O14" s="94"/>
      <c r="P14" s="94"/>
      <c r="Q14" s="265">
        <v>706.8</v>
      </c>
      <c r="R14" s="277">
        <v>742.1400000000001</v>
      </c>
      <c r="S14" s="2"/>
      <c r="T14" s="2"/>
      <c r="U14" s="2"/>
      <c r="V14" s="2"/>
      <c r="W14" s="2"/>
    </row>
    <row r="15" spans="1:23" s="95" customFormat="1" ht="18.75" customHeight="1">
      <c r="A15" s="278" t="s">
        <v>110</v>
      </c>
      <c r="B15" s="266">
        <v>805.2</v>
      </c>
      <c r="C15" s="266">
        <v>948</v>
      </c>
      <c r="D15" s="269">
        <v>841.2</v>
      </c>
      <c r="E15" s="269">
        <v>853.2</v>
      </c>
      <c r="F15" s="269">
        <v>878.4</v>
      </c>
      <c r="G15" s="94"/>
      <c r="H15" s="94"/>
      <c r="I15" s="94"/>
      <c r="J15" s="94"/>
      <c r="K15" s="94"/>
      <c r="L15" s="94"/>
      <c r="M15" s="93">
        <v>117</v>
      </c>
      <c r="N15" s="94"/>
      <c r="O15" s="94"/>
      <c r="P15" s="94"/>
      <c r="Q15" s="265">
        <v>844.8</v>
      </c>
      <c r="R15" s="277">
        <v>887.04000000000008</v>
      </c>
      <c r="S15" s="2"/>
      <c r="T15" s="2"/>
      <c r="U15" s="2"/>
      <c r="V15" s="2"/>
      <c r="W15" s="2"/>
    </row>
    <row r="16" spans="1:23" s="95" customFormat="1" ht="18.75" customHeight="1">
      <c r="A16" s="278" t="s">
        <v>111</v>
      </c>
      <c r="B16" s="266">
        <v>744</v>
      </c>
      <c r="C16" s="266">
        <v>878.4</v>
      </c>
      <c r="D16" s="269">
        <v>780</v>
      </c>
      <c r="E16" s="269">
        <v>792</v>
      </c>
      <c r="F16" s="269">
        <v>817.2</v>
      </c>
      <c r="G16" s="94"/>
      <c r="H16" s="94"/>
      <c r="I16" s="94"/>
      <c r="J16" s="94"/>
      <c r="K16" s="94"/>
      <c r="L16" s="94"/>
      <c r="M16" s="93">
        <v>110</v>
      </c>
      <c r="N16" s="94"/>
      <c r="O16" s="94"/>
      <c r="P16" s="94"/>
      <c r="Q16" s="265">
        <v>780</v>
      </c>
      <c r="R16" s="277">
        <v>819</v>
      </c>
      <c r="S16" s="2"/>
      <c r="T16" s="2"/>
      <c r="U16" s="2"/>
      <c r="V16" s="2"/>
      <c r="W16" s="2"/>
    </row>
    <row r="17" spans="1:23" s="95" customFormat="1" ht="18.75" customHeight="1">
      <c r="A17" s="278" t="s">
        <v>112</v>
      </c>
      <c r="B17" s="266">
        <v>982.8</v>
      </c>
      <c r="C17" s="266">
        <v>1152</v>
      </c>
      <c r="D17" s="269">
        <v>1022.4</v>
      </c>
      <c r="E17" s="269">
        <v>1032</v>
      </c>
      <c r="F17" s="269">
        <v>1059.5999999999999</v>
      </c>
      <c r="G17" s="94"/>
      <c r="H17" s="94"/>
      <c r="I17" s="94"/>
      <c r="J17" s="94"/>
      <c r="K17" s="94"/>
      <c r="L17" s="94"/>
      <c r="M17" s="93">
        <v>132</v>
      </c>
      <c r="N17" s="94"/>
      <c r="O17" s="94"/>
      <c r="P17" s="94"/>
      <c r="Q17" s="265">
        <v>1032</v>
      </c>
      <c r="R17" s="277">
        <v>1083.5999999999999</v>
      </c>
      <c r="S17" s="2"/>
      <c r="T17" s="2"/>
      <c r="U17" s="2"/>
      <c r="V17" s="2"/>
      <c r="W17" s="2"/>
    </row>
    <row r="18" spans="1:23" s="95" customFormat="1" ht="18.75" customHeight="1">
      <c r="A18" s="278" t="s">
        <v>113</v>
      </c>
      <c r="B18" s="266">
        <v>732</v>
      </c>
      <c r="C18" s="266">
        <v>896.4</v>
      </c>
      <c r="D18" s="269">
        <v>768</v>
      </c>
      <c r="E18" s="269">
        <v>780</v>
      </c>
      <c r="F18" s="269">
        <v>805.2</v>
      </c>
      <c r="G18" s="94"/>
      <c r="H18" s="94"/>
      <c r="I18" s="94"/>
      <c r="J18" s="94"/>
      <c r="K18" s="94"/>
      <c r="L18" s="94"/>
      <c r="M18" s="93">
        <v>135</v>
      </c>
      <c r="N18" s="94"/>
      <c r="O18" s="94"/>
      <c r="P18" s="94"/>
      <c r="Q18" s="265">
        <v>768</v>
      </c>
      <c r="R18" s="277">
        <v>806.4</v>
      </c>
      <c r="S18" s="2"/>
      <c r="T18" s="2"/>
      <c r="U18" s="2"/>
      <c r="V18" s="2"/>
      <c r="W18" s="2"/>
    </row>
    <row r="19" spans="1:23" s="95" customFormat="1" ht="18.75" customHeight="1">
      <c r="A19" s="278" t="s">
        <v>114</v>
      </c>
      <c r="B19" s="266">
        <v>652.79999999999995</v>
      </c>
      <c r="C19" s="266">
        <v>900</v>
      </c>
      <c r="D19" s="269">
        <v>688.8</v>
      </c>
      <c r="E19" s="269">
        <v>700.8</v>
      </c>
      <c r="F19" s="269">
        <v>726</v>
      </c>
      <c r="G19" s="94"/>
      <c r="H19" s="94"/>
      <c r="I19" s="94"/>
      <c r="J19" s="94"/>
      <c r="K19" s="94"/>
      <c r="L19" s="94"/>
      <c r="M19" s="93">
        <v>105</v>
      </c>
      <c r="N19" s="94"/>
      <c r="O19" s="94"/>
      <c r="P19" s="94"/>
      <c r="Q19" s="265">
        <v>685.2</v>
      </c>
      <c r="R19" s="277">
        <v>719.45999999999992</v>
      </c>
      <c r="S19" s="2"/>
      <c r="T19" s="2"/>
      <c r="U19" s="2"/>
      <c r="V19" s="2"/>
      <c r="W19" s="2"/>
    </row>
    <row r="20" spans="1:23" s="95" customFormat="1" ht="18.75" customHeight="1">
      <c r="A20" s="278" t="s">
        <v>115</v>
      </c>
      <c r="B20" s="266">
        <v>730.8</v>
      </c>
      <c r="C20" s="266">
        <v>873.6</v>
      </c>
      <c r="D20" s="269">
        <v>766.8</v>
      </c>
      <c r="E20" s="269">
        <v>778.8</v>
      </c>
      <c r="F20" s="269">
        <v>804</v>
      </c>
      <c r="G20" s="94"/>
      <c r="H20" s="94"/>
      <c r="I20" s="94"/>
      <c r="J20" s="94"/>
      <c r="K20" s="94"/>
      <c r="L20" s="94"/>
      <c r="M20" s="93">
        <v>117</v>
      </c>
      <c r="N20" s="94"/>
      <c r="O20" s="94"/>
      <c r="P20" s="94"/>
      <c r="Q20" s="265">
        <v>766.8</v>
      </c>
      <c r="R20" s="277">
        <v>805.1400000000001</v>
      </c>
      <c r="S20" s="2"/>
      <c r="T20" s="2"/>
      <c r="U20" s="2"/>
      <c r="V20" s="2"/>
      <c r="W20" s="2"/>
    </row>
    <row r="21" spans="1:23" s="95" customFormat="1" ht="18.75" customHeight="1">
      <c r="A21" s="124" t="s">
        <v>116</v>
      </c>
      <c r="B21" s="266">
        <v>1720.8</v>
      </c>
      <c r="C21" s="266">
        <v>1922.4</v>
      </c>
      <c r="D21" s="268">
        <v>1764</v>
      </c>
      <c r="E21" s="269">
        <v>1984.8</v>
      </c>
      <c r="F21" s="269">
        <v>1808.4</v>
      </c>
      <c r="G21" s="124"/>
      <c r="H21" s="124"/>
      <c r="I21" s="124"/>
      <c r="J21" s="124"/>
      <c r="K21" s="124"/>
      <c r="L21" s="124"/>
      <c r="M21" s="125">
        <v>140</v>
      </c>
      <c r="N21" s="124"/>
      <c r="O21" s="124"/>
      <c r="P21" s="124"/>
      <c r="Q21" s="265">
        <v>1808.4</v>
      </c>
      <c r="R21" s="277">
        <v>1898.82</v>
      </c>
      <c r="S21" s="2"/>
      <c r="T21" s="2"/>
      <c r="U21" s="2"/>
      <c r="V21" s="2"/>
      <c r="W21" s="2"/>
    </row>
    <row r="22" spans="1:23" s="95" customFormat="1" ht="18.75" customHeight="1">
      <c r="A22" s="278" t="s">
        <v>117</v>
      </c>
      <c r="B22" s="266">
        <v>819.6</v>
      </c>
      <c r="C22" s="266">
        <v>999.6</v>
      </c>
      <c r="D22" s="268">
        <v>855.6</v>
      </c>
      <c r="E22" s="269">
        <v>868.8</v>
      </c>
      <c r="F22" s="269">
        <v>892.8</v>
      </c>
      <c r="G22" s="94"/>
      <c r="H22" s="94"/>
      <c r="I22" s="94"/>
      <c r="J22" s="94"/>
      <c r="K22" s="94"/>
      <c r="L22" s="94"/>
      <c r="M22" s="93">
        <v>148</v>
      </c>
      <c r="N22" s="94"/>
      <c r="O22" s="94"/>
      <c r="P22" s="94"/>
      <c r="Q22" s="265">
        <v>860.4</v>
      </c>
      <c r="R22" s="277">
        <v>903.42000000000007</v>
      </c>
      <c r="S22" s="2"/>
      <c r="T22" s="2"/>
      <c r="U22" s="2"/>
      <c r="V22" s="2"/>
      <c r="W22" s="2"/>
    </row>
    <row r="23" spans="1:23" s="95" customFormat="1" ht="18.75" customHeight="1">
      <c r="A23" s="278" t="s">
        <v>118</v>
      </c>
      <c r="B23" s="266">
        <v>925.2</v>
      </c>
      <c r="C23" s="266">
        <v>1075.2</v>
      </c>
      <c r="D23" s="268">
        <v>962.4</v>
      </c>
      <c r="E23" s="269">
        <v>974.4</v>
      </c>
      <c r="F23" s="269">
        <v>998.4</v>
      </c>
      <c r="G23" s="94"/>
      <c r="H23" s="94"/>
      <c r="I23" s="94"/>
      <c r="J23" s="94"/>
      <c r="K23" s="94"/>
      <c r="L23" s="94"/>
      <c r="M23" s="93">
        <v>123</v>
      </c>
      <c r="N23" s="94"/>
      <c r="O23" s="94"/>
      <c r="P23" s="94"/>
      <c r="Q23" s="265">
        <v>972</v>
      </c>
      <c r="R23" s="277">
        <v>1020.6</v>
      </c>
      <c r="S23" s="2"/>
      <c r="T23" s="2"/>
      <c r="U23" s="2"/>
      <c r="V23" s="2"/>
      <c r="W23" s="2"/>
    </row>
    <row r="24" spans="1:23" s="95" customFormat="1" ht="18.75" customHeight="1">
      <c r="A24" s="278" t="s">
        <v>119</v>
      </c>
      <c r="B24" s="266">
        <v>852</v>
      </c>
      <c r="C24" s="266">
        <v>1014</v>
      </c>
      <c r="D24" s="269">
        <v>889.2</v>
      </c>
      <c r="E24" s="269">
        <v>901.2</v>
      </c>
      <c r="F24" s="269">
        <v>925.2</v>
      </c>
      <c r="G24" s="94"/>
      <c r="H24" s="94"/>
      <c r="I24" s="94"/>
      <c r="J24" s="94"/>
      <c r="K24" s="94"/>
      <c r="L24" s="94"/>
      <c r="M24" s="93">
        <v>132</v>
      </c>
      <c r="N24" s="94"/>
      <c r="O24" s="94"/>
      <c r="P24" s="94"/>
      <c r="Q24" s="270">
        <v>895.2</v>
      </c>
      <c r="R24" s="279">
        <v>939.95999999999992</v>
      </c>
      <c r="S24" s="2"/>
      <c r="T24" s="2"/>
      <c r="U24" s="2"/>
      <c r="V24" s="2"/>
      <c r="W24" s="2"/>
    </row>
    <row r="25" spans="1:23" s="95" customFormat="1" ht="18.75" customHeight="1">
      <c r="A25" s="278" t="s">
        <v>120</v>
      </c>
      <c r="B25" s="266">
        <v>1010.4</v>
      </c>
      <c r="C25" s="266">
        <v>1170</v>
      </c>
      <c r="D25" s="269">
        <v>1046.4000000000001</v>
      </c>
      <c r="E25" s="269">
        <v>1058.4000000000001</v>
      </c>
      <c r="F25" s="269">
        <v>1083.5999999999999</v>
      </c>
      <c r="G25" s="94"/>
      <c r="H25" s="94"/>
      <c r="I25" s="94"/>
      <c r="J25" s="94"/>
      <c r="K25" s="94"/>
      <c r="L25" s="94"/>
      <c r="M25" s="93">
        <v>131</v>
      </c>
      <c r="N25" s="94"/>
      <c r="O25" s="94"/>
      <c r="P25" s="94"/>
      <c r="Q25" s="270">
        <v>1059.5999999999999</v>
      </c>
      <c r="R25" s="279">
        <v>1112.58</v>
      </c>
      <c r="S25" s="2"/>
      <c r="T25" s="2"/>
      <c r="U25" s="2"/>
      <c r="V25" s="2"/>
      <c r="W25" s="2"/>
    </row>
    <row r="26" spans="1:23" s="95" customFormat="1" ht="18.75" customHeight="1">
      <c r="A26" s="278" t="s">
        <v>121</v>
      </c>
      <c r="B26" s="266">
        <v>2196</v>
      </c>
      <c r="C26" s="266">
        <v>2371.1999999999998</v>
      </c>
      <c r="D26" s="269">
        <v>2232</v>
      </c>
      <c r="E26" s="269">
        <v>2245.1999999999998</v>
      </c>
      <c r="F26" s="269">
        <v>2269.1999999999998</v>
      </c>
      <c r="G26" s="94"/>
      <c r="H26" s="94"/>
      <c r="I26" s="94"/>
      <c r="J26" s="94"/>
      <c r="K26" s="94"/>
      <c r="L26" s="94"/>
      <c r="M26" s="93">
        <v>144</v>
      </c>
      <c r="N26" s="94"/>
      <c r="O26" s="94"/>
      <c r="P26" s="94"/>
      <c r="Q26" s="270">
        <v>2306.4</v>
      </c>
      <c r="R26" s="279">
        <v>2421.7199999999998</v>
      </c>
      <c r="S26" s="2"/>
      <c r="T26" s="2"/>
      <c r="U26" s="2"/>
      <c r="V26" s="2"/>
      <c r="W26" s="2"/>
    </row>
    <row r="27" spans="1:23" s="95" customFormat="1" ht="18.75" customHeight="1">
      <c r="A27" s="278" t="s">
        <v>122</v>
      </c>
      <c r="B27" s="266">
        <v>3050.4</v>
      </c>
      <c r="C27" s="266">
        <v>3178.8</v>
      </c>
      <c r="D27" s="269">
        <v>3086.4</v>
      </c>
      <c r="E27" s="269">
        <v>3099.6</v>
      </c>
      <c r="F27" s="269">
        <v>3123.6</v>
      </c>
      <c r="G27" s="94"/>
      <c r="H27" s="94"/>
      <c r="I27" s="94"/>
      <c r="J27" s="94"/>
      <c r="K27" s="94"/>
      <c r="L27" s="94"/>
      <c r="M27" s="93">
        <v>105</v>
      </c>
      <c r="N27" s="94"/>
      <c r="O27" s="94"/>
      <c r="P27" s="94"/>
      <c r="Q27" s="270">
        <v>3202.8</v>
      </c>
      <c r="R27" s="279">
        <v>3362.9399999999996</v>
      </c>
      <c r="S27" s="2"/>
      <c r="T27" s="2"/>
      <c r="U27" s="2"/>
      <c r="V27" s="2"/>
      <c r="W27" s="2"/>
    </row>
    <row r="28" spans="1:23" s="95" customFormat="1" ht="18.75" customHeight="1">
      <c r="A28" s="278" t="s">
        <v>123</v>
      </c>
      <c r="B28" s="266">
        <v>967.2</v>
      </c>
      <c r="C28" s="266">
        <v>1113.5999999999999</v>
      </c>
      <c r="D28" s="269">
        <v>1003.2</v>
      </c>
      <c r="E28" s="269">
        <v>1016.4</v>
      </c>
      <c r="F28" s="269">
        <v>1040.4000000000001</v>
      </c>
      <c r="G28" s="94"/>
      <c r="H28" s="94"/>
      <c r="I28" s="94"/>
      <c r="J28" s="94"/>
      <c r="K28" s="94"/>
      <c r="L28" s="94"/>
      <c r="M28" s="93">
        <v>120</v>
      </c>
      <c r="N28" s="94"/>
      <c r="O28" s="94"/>
      <c r="P28" s="94"/>
      <c r="Q28" s="270">
        <v>1016.4</v>
      </c>
      <c r="R28" s="279">
        <v>1067.22</v>
      </c>
      <c r="S28" s="2"/>
      <c r="T28" s="2"/>
      <c r="U28" s="2"/>
      <c r="V28" s="2"/>
      <c r="W28" s="2"/>
    </row>
    <row r="29" spans="1:23" s="95" customFormat="1" ht="18.75" customHeight="1">
      <c r="A29" s="278" t="s">
        <v>124</v>
      </c>
      <c r="B29" s="266">
        <v>730.8</v>
      </c>
      <c r="C29" s="266">
        <v>864</v>
      </c>
      <c r="D29" s="269">
        <v>766.8</v>
      </c>
      <c r="E29" s="269">
        <v>778.8</v>
      </c>
      <c r="F29" s="269">
        <v>804</v>
      </c>
      <c r="G29" s="94"/>
      <c r="H29" s="94"/>
      <c r="I29" s="94"/>
      <c r="J29" s="94"/>
      <c r="K29" s="94"/>
      <c r="L29" s="94"/>
      <c r="M29" s="93">
        <v>110</v>
      </c>
      <c r="N29" s="94"/>
      <c r="O29" s="94"/>
      <c r="P29" s="94"/>
      <c r="Q29" s="270">
        <v>766.8</v>
      </c>
      <c r="R29" s="279">
        <v>805.1400000000001</v>
      </c>
      <c r="S29" s="2"/>
      <c r="T29" s="2"/>
      <c r="U29" s="2"/>
      <c r="V29" s="2"/>
      <c r="W29" s="2"/>
    </row>
    <row r="30" spans="1:23" s="95" customFormat="1" ht="18.75" customHeight="1">
      <c r="A30" s="278" t="s">
        <v>125</v>
      </c>
      <c r="B30" s="266">
        <v>4635.6000000000004</v>
      </c>
      <c r="C30" s="266">
        <v>4842</v>
      </c>
      <c r="D30" s="269">
        <v>4671.6000000000004</v>
      </c>
      <c r="E30" s="269">
        <v>4684.8</v>
      </c>
      <c r="F30" s="269">
        <v>4708.8</v>
      </c>
      <c r="G30" s="94"/>
      <c r="H30" s="94"/>
      <c r="I30" s="94"/>
      <c r="J30" s="94"/>
      <c r="K30" s="94"/>
      <c r="L30" s="94"/>
      <c r="M30" s="93">
        <v>169</v>
      </c>
      <c r="N30" s="94"/>
      <c r="O30" s="94"/>
      <c r="P30" s="94"/>
      <c r="Q30" s="270">
        <v>4867.2</v>
      </c>
      <c r="R30" s="279">
        <v>5110.5600000000004</v>
      </c>
      <c r="S30" s="2"/>
      <c r="T30" s="2"/>
      <c r="U30" s="2"/>
      <c r="V30" s="2"/>
      <c r="W30" s="2"/>
    </row>
    <row r="31" spans="1:23" s="95" customFormat="1" ht="18.75" customHeight="1">
      <c r="A31" s="278" t="s">
        <v>152</v>
      </c>
      <c r="B31" s="266">
        <v>1329.6</v>
      </c>
      <c r="C31" s="266">
        <v>1490.4</v>
      </c>
      <c r="D31" s="269">
        <v>1365.6</v>
      </c>
      <c r="E31" s="269">
        <v>1378.8</v>
      </c>
      <c r="F31" s="269">
        <v>1402.8</v>
      </c>
      <c r="G31" s="94"/>
      <c r="H31" s="94"/>
      <c r="I31" s="94"/>
      <c r="J31" s="94"/>
      <c r="K31" s="94"/>
      <c r="L31" s="94"/>
      <c r="M31" s="93">
        <v>132</v>
      </c>
      <c r="N31" s="94"/>
      <c r="O31" s="94"/>
      <c r="P31" s="94"/>
      <c r="Q31" s="270">
        <v>1395.6</v>
      </c>
      <c r="R31" s="279">
        <v>1465.38</v>
      </c>
      <c r="S31" s="2"/>
      <c r="T31" s="2"/>
      <c r="U31" s="2"/>
      <c r="V31" s="2"/>
      <c r="W31" s="2"/>
    </row>
    <row r="32" spans="1:23" s="95" customFormat="1" ht="18.75" customHeight="1">
      <c r="A32" s="278" t="s">
        <v>126</v>
      </c>
      <c r="B32" s="266">
        <v>3536.4</v>
      </c>
      <c r="C32" s="266">
        <v>3910.8</v>
      </c>
      <c r="D32" s="269">
        <v>3589.2</v>
      </c>
      <c r="E32" s="269">
        <v>3584.4</v>
      </c>
      <c r="F32" s="269">
        <v>3642</v>
      </c>
      <c r="G32" s="94"/>
      <c r="H32" s="94"/>
      <c r="I32" s="94"/>
      <c r="J32" s="94"/>
      <c r="K32" s="94"/>
      <c r="L32" s="94"/>
      <c r="M32" s="93">
        <v>138</v>
      </c>
      <c r="N32" s="94"/>
      <c r="O32" s="94"/>
      <c r="P32" s="94"/>
      <c r="Q32" s="270">
        <v>3712.8</v>
      </c>
      <c r="R32" s="279">
        <v>3898.4399999999996</v>
      </c>
      <c r="S32" s="2"/>
      <c r="T32" s="2"/>
      <c r="U32" s="2"/>
      <c r="V32" s="2"/>
      <c r="W32" s="2"/>
    </row>
    <row r="33" spans="1:23" s="95" customFormat="1" ht="18.75" customHeight="1">
      <c r="A33" s="278" t="s">
        <v>127</v>
      </c>
      <c r="B33" s="266">
        <v>3530.4</v>
      </c>
      <c r="C33" s="266">
        <v>3702</v>
      </c>
      <c r="D33" s="269">
        <v>3566.4</v>
      </c>
      <c r="E33" s="269">
        <v>3578.4</v>
      </c>
      <c r="F33" s="269">
        <v>3603.6</v>
      </c>
      <c r="G33" s="94"/>
      <c r="H33" s="94"/>
      <c r="I33" s="94"/>
      <c r="J33" s="94"/>
      <c r="K33" s="94"/>
      <c r="L33" s="94"/>
      <c r="M33" s="93">
        <v>141</v>
      </c>
      <c r="N33" s="94"/>
      <c r="O33" s="94"/>
      <c r="P33" s="94"/>
      <c r="Q33" s="267">
        <v>3706.8</v>
      </c>
      <c r="R33" s="277">
        <v>3892.14</v>
      </c>
      <c r="S33" s="2"/>
      <c r="T33" s="2"/>
      <c r="U33" s="2"/>
      <c r="V33" s="2"/>
      <c r="W33" s="2"/>
    </row>
    <row r="34" spans="1:23" s="95" customFormat="1" ht="18.75" customHeight="1">
      <c r="A34" s="278" t="s">
        <v>128</v>
      </c>
      <c r="B34" s="266">
        <v>895.2</v>
      </c>
      <c r="C34" s="266">
        <v>1023.6</v>
      </c>
      <c r="D34" s="269">
        <v>931.2</v>
      </c>
      <c r="E34" s="269">
        <v>944.4</v>
      </c>
      <c r="F34" s="269">
        <v>968.4</v>
      </c>
      <c r="G34" s="94"/>
      <c r="H34" s="94"/>
      <c r="I34" s="94"/>
      <c r="J34" s="94"/>
      <c r="K34" s="94"/>
      <c r="L34" s="94"/>
      <c r="M34" s="93">
        <v>105</v>
      </c>
      <c r="N34" s="94"/>
      <c r="O34" s="94"/>
      <c r="P34" s="94"/>
      <c r="Q34" s="270">
        <v>940.8</v>
      </c>
      <c r="R34" s="279">
        <v>987.84</v>
      </c>
      <c r="S34" s="2"/>
      <c r="T34" s="2"/>
      <c r="U34" s="2"/>
      <c r="V34" s="2"/>
      <c r="W34" s="2"/>
    </row>
    <row r="35" spans="1:23" s="95" customFormat="1" ht="18.75" customHeight="1">
      <c r="A35" s="278" t="s">
        <v>129</v>
      </c>
      <c r="B35" s="266">
        <v>805.2</v>
      </c>
      <c r="C35" s="266">
        <v>939.6</v>
      </c>
      <c r="D35" s="269">
        <v>841.2</v>
      </c>
      <c r="E35" s="269">
        <v>853.2</v>
      </c>
      <c r="F35" s="269">
        <v>878.4</v>
      </c>
      <c r="G35" s="94"/>
      <c r="H35" s="94"/>
      <c r="I35" s="94"/>
      <c r="J35" s="94"/>
      <c r="K35" s="94"/>
      <c r="L35" s="94"/>
      <c r="M35" s="93">
        <v>110</v>
      </c>
      <c r="N35" s="94"/>
      <c r="O35" s="94"/>
      <c r="P35" s="94"/>
      <c r="Q35" s="270">
        <v>844.8</v>
      </c>
      <c r="R35" s="279">
        <v>887.04000000000008</v>
      </c>
      <c r="S35" s="2"/>
      <c r="T35" s="2"/>
      <c r="U35" s="2"/>
      <c r="V35" s="2"/>
      <c r="W35" s="2"/>
    </row>
    <row r="36" spans="1:23" s="95" customFormat="1" ht="18.75" customHeight="1">
      <c r="A36" s="278" t="s">
        <v>130</v>
      </c>
      <c r="B36" s="266">
        <v>1150.8</v>
      </c>
      <c r="C36" s="266">
        <v>1285.2</v>
      </c>
      <c r="D36" s="269">
        <v>1188</v>
      </c>
      <c r="E36" s="269">
        <v>1200</v>
      </c>
      <c r="F36" s="269">
        <v>1224</v>
      </c>
      <c r="G36" s="94"/>
      <c r="H36" s="94"/>
      <c r="I36" s="94"/>
      <c r="J36" s="94"/>
      <c r="K36" s="94"/>
      <c r="L36" s="94"/>
      <c r="M36" s="93">
        <v>110</v>
      </c>
      <c r="N36" s="94"/>
      <c r="O36" s="94"/>
      <c r="P36" s="94"/>
      <c r="Q36" s="270">
        <v>1208.4000000000001</v>
      </c>
      <c r="R36" s="279">
        <v>1268.82</v>
      </c>
      <c r="S36" s="2"/>
      <c r="T36" s="2"/>
      <c r="U36" s="2"/>
      <c r="V36" s="2"/>
      <c r="W36" s="2"/>
    </row>
    <row r="37" spans="1:23" s="95" customFormat="1" ht="18.75" customHeight="1">
      <c r="A37" s="278" t="s">
        <v>153</v>
      </c>
      <c r="B37" s="266">
        <v>883.2</v>
      </c>
      <c r="C37" s="266">
        <v>1024.8</v>
      </c>
      <c r="D37" s="269">
        <v>921.6</v>
      </c>
      <c r="E37" s="269">
        <v>931.2</v>
      </c>
      <c r="F37" s="269">
        <v>960</v>
      </c>
      <c r="G37" s="94"/>
      <c r="H37" s="94"/>
      <c r="I37" s="94"/>
      <c r="J37" s="94"/>
      <c r="K37" s="94"/>
      <c r="L37" s="94"/>
      <c r="M37" s="93">
        <v>110</v>
      </c>
      <c r="N37" s="94"/>
      <c r="O37" s="94"/>
      <c r="P37" s="94"/>
      <c r="Q37" s="270">
        <v>926.4</v>
      </c>
      <c r="R37" s="279">
        <v>972.72</v>
      </c>
      <c r="S37" s="2"/>
      <c r="T37" s="2"/>
      <c r="U37" s="2"/>
      <c r="V37" s="2"/>
      <c r="W37" s="2"/>
    </row>
    <row r="38" spans="1:23" s="95" customFormat="1" ht="18.75" customHeight="1">
      <c r="A38" s="278" t="s">
        <v>154</v>
      </c>
      <c r="B38" s="266">
        <v>1052.4000000000001</v>
      </c>
      <c r="C38" s="266">
        <v>1198.8</v>
      </c>
      <c r="D38" s="269">
        <v>1092</v>
      </c>
      <c r="E38" s="269">
        <v>1101.5999999999999</v>
      </c>
      <c r="F38" s="269">
        <v>1131.5999999999999</v>
      </c>
      <c r="G38" s="94"/>
      <c r="H38" s="94"/>
      <c r="I38" s="94"/>
      <c r="J38" s="94"/>
      <c r="K38" s="94"/>
      <c r="L38" s="94"/>
      <c r="M38" s="93">
        <v>111</v>
      </c>
      <c r="N38" s="94"/>
      <c r="O38" s="94"/>
      <c r="P38" s="94"/>
      <c r="Q38" s="270">
        <v>1105.2</v>
      </c>
      <c r="R38" s="279">
        <v>1160.46</v>
      </c>
      <c r="S38" s="2"/>
      <c r="T38" s="2"/>
      <c r="U38" s="2"/>
      <c r="V38" s="2"/>
      <c r="W38" s="2"/>
    </row>
    <row r="39" spans="1:23" s="95" customFormat="1" ht="18.75" customHeight="1">
      <c r="A39" s="278" t="s">
        <v>155</v>
      </c>
      <c r="B39" s="266">
        <v>1006.8</v>
      </c>
      <c r="C39" s="266">
        <v>1150.8</v>
      </c>
      <c r="D39" s="269">
        <v>1044</v>
      </c>
      <c r="E39" s="269">
        <v>1056</v>
      </c>
      <c r="F39" s="269">
        <v>1080</v>
      </c>
      <c r="G39" s="94"/>
      <c r="H39" s="94"/>
      <c r="I39" s="94"/>
      <c r="J39" s="94"/>
      <c r="K39" s="94"/>
      <c r="L39" s="94"/>
      <c r="M39" s="93">
        <v>118</v>
      </c>
      <c r="N39" s="94"/>
      <c r="O39" s="94"/>
      <c r="P39" s="94"/>
      <c r="Q39" s="270">
        <v>1057.2</v>
      </c>
      <c r="R39" s="279">
        <v>1110.06</v>
      </c>
      <c r="S39" s="2"/>
      <c r="T39" s="2"/>
      <c r="U39" s="2"/>
      <c r="V39" s="2"/>
      <c r="W39" s="2"/>
    </row>
    <row r="40" spans="1:23" s="95" customFormat="1" ht="18.75" customHeight="1">
      <c r="A40" s="278" t="s">
        <v>156</v>
      </c>
      <c r="B40" s="266">
        <v>1074</v>
      </c>
      <c r="C40" s="266">
        <v>1202.4000000000001</v>
      </c>
      <c r="D40" s="269">
        <v>1111.2</v>
      </c>
      <c r="E40" s="269">
        <v>1123.2</v>
      </c>
      <c r="F40" s="269">
        <v>1147.2</v>
      </c>
      <c r="G40" s="94"/>
      <c r="H40" s="94"/>
      <c r="I40" s="94"/>
      <c r="J40" s="94"/>
      <c r="K40" s="94"/>
      <c r="L40" s="94"/>
      <c r="M40" s="93">
        <v>105</v>
      </c>
      <c r="N40" s="94"/>
      <c r="O40" s="94"/>
      <c r="P40" s="94"/>
      <c r="Q40" s="270">
        <v>1128</v>
      </c>
      <c r="R40" s="279">
        <v>1184.4000000000001</v>
      </c>
      <c r="S40" s="2"/>
      <c r="T40" s="2"/>
      <c r="U40" s="2"/>
      <c r="V40" s="2"/>
      <c r="W40" s="2"/>
    </row>
    <row r="41" spans="1:23" s="95" customFormat="1" ht="18.75" customHeight="1">
      <c r="A41" s="278" t="s">
        <v>157</v>
      </c>
      <c r="B41" s="266">
        <v>694.8</v>
      </c>
      <c r="C41" s="266">
        <v>828</v>
      </c>
      <c r="D41" s="269">
        <v>732</v>
      </c>
      <c r="E41" s="269">
        <v>744</v>
      </c>
      <c r="F41" s="269">
        <v>768</v>
      </c>
      <c r="G41" s="94"/>
      <c r="H41" s="94"/>
      <c r="I41" s="94"/>
      <c r="J41" s="94"/>
      <c r="K41" s="94"/>
      <c r="L41" s="94"/>
      <c r="M41" s="93">
        <v>109</v>
      </c>
      <c r="N41" s="94"/>
      <c r="O41" s="94"/>
      <c r="P41" s="94"/>
      <c r="Q41" s="267">
        <v>729.6</v>
      </c>
      <c r="R41" s="277">
        <v>766.07999999999993</v>
      </c>
      <c r="S41" s="2"/>
      <c r="T41" s="2"/>
      <c r="U41" s="2"/>
      <c r="V41" s="2"/>
      <c r="W41" s="2"/>
    </row>
    <row r="42" spans="1:23" s="95" customFormat="1" ht="18.75" customHeight="1">
      <c r="A42" s="278" t="s">
        <v>158</v>
      </c>
      <c r="B42" s="266">
        <v>775.2</v>
      </c>
      <c r="C42" s="266">
        <v>909.6</v>
      </c>
      <c r="D42" s="269">
        <v>812.4</v>
      </c>
      <c r="E42" s="269">
        <v>824.4</v>
      </c>
      <c r="F42" s="269">
        <v>848.4</v>
      </c>
      <c r="G42" s="94"/>
      <c r="H42" s="94"/>
      <c r="I42" s="94"/>
      <c r="J42" s="94"/>
      <c r="K42" s="94"/>
      <c r="L42" s="94"/>
      <c r="M42" s="93">
        <v>110</v>
      </c>
      <c r="N42" s="94"/>
      <c r="O42" s="94"/>
      <c r="P42" s="94"/>
      <c r="Q42" s="270">
        <v>814.8</v>
      </c>
      <c r="R42" s="279">
        <v>855.54000000000008</v>
      </c>
      <c r="S42" s="2"/>
      <c r="T42" s="2"/>
      <c r="U42" s="2"/>
      <c r="V42" s="2"/>
      <c r="W42" s="2"/>
    </row>
    <row r="43" spans="1:23" s="95" customFormat="1" ht="18.75" customHeight="1">
      <c r="A43" s="278" t="s">
        <v>159</v>
      </c>
      <c r="B43" s="266">
        <v>727.2</v>
      </c>
      <c r="C43" s="266">
        <v>873.6</v>
      </c>
      <c r="D43" s="269">
        <v>763.2</v>
      </c>
      <c r="E43" s="269">
        <v>775.2</v>
      </c>
      <c r="F43" s="269">
        <v>800.4</v>
      </c>
      <c r="G43" s="94"/>
      <c r="H43" s="94"/>
      <c r="I43" s="94"/>
      <c r="J43" s="94"/>
      <c r="K43" s="94"/>
      <c r="L43" s="94"/>
      <c r="M43" s="93">
        <v>120</v>
      </c>
      <c r="N43" s="94"/>
      <c r="O43" s="94"/>
      <c r="P43" s="94"/>
      <c r="Q43" s="270">
        <v>763.2</v>
      </c>
      <c r="R43" s="279">
        <v>801.3599999999999</v>
      </c>
      <c r="S43" s="2"/>
      <c r="T43" s="2"/>
      <c r="U43" s="2"/>
      <c r="V43" s="2"/>
      <c r="W43" s="2"/>
    </row>
    <row r="44" spans="1:23" s="95" customFormat="1" ht="18.75" customHeight="1">
      <c r="A44" s="278" t="s">
        <v>160</v>
      </c>
      <c r="B44" s="266">
        <v>1096.8</v>
      </c>
      <c r="C44" s="266">
        <v>1230</v>
      </c>
      <c r="D44" s="269">
        <v>1132.8</v>
      </c>
      <c r="E44" s="269">
        <v>1144.8</v>
      </c>
      <c r="F44" s="269">
        <v>1170</v>
      </c>
      <c r="G44" s="94"/>
      <c r="H44" s="94"/>
      <c r="I44" s="94"/>
      <c r="J44" s="94"/>
      <c r="K44" s="94"/>
      <c r="L44" s="94"/>
      <c r="M44" s="93">
        <v>109</v>
      </c>
      <c r="N44" s="94"/>
      <c r="O44" s="94"/>
      <c r="P44" s="94"/>
      <c r="Q44" s="270">
        <v>1150.8</v>
      </c>
      <c r="R44" s="279">
        <v>1208.3400000000001</v>
      </c>
      <c r="S44" s="2"/>
      <c r="T44" s="2"/>
      <c r="U44" s="2"/>
      <c r="V44" s="2"/>
      <c r="W44" s="2"/>
    </row>
    <row r="45" spans="1:23" s="95" customFormat="1" ht="18.75" customHeight="1">
      <c r="A45" s="278" t="s">
        <v>161</v>
      </c>
      <c r="B45" s="266">
        <v>3042</v>
      </c>
      <c r="C45" s="266">
        <v>3332.4</v>
      </c>
      <c r="D45" s="269">
        <v>3084</v>
      </c>
      <c r="E45" s="269">
        <v>3090</v>
      </c>
      <c r="F45" s="269">
        <v>3127.2</v>
      </c>
      <c r="G45" s="269"/>
      <c r="H45" s="269"/>
      <c r="I45" s="269"/>
      <c r="J45" s="269"/>
      <c r="K45" s="269"/>
      <c r="L45" s="269"/>
      <c r="M45" s="269">
        <v>144</v>
      </c>
      <c r="N45" s="269"/>
      <c r="O45" s="269"/>
      <c r="P45" s="269"/>
      <c r="Q45" s="269">
        <v>3175.2</v>
      </c>
      <c r="R45" s="279">
        <v>3333.96</v>
      </c>
      <c r="S45" s="2"/>
      <c r="T45" s="2"/>
      <c r="U45" s="2"/>
      <c r="V45" s="2"/>
      <c r="W45" s="2"/>
    </row>
    <row r="46" spans="1:23" s="95" customFormat="1" ht="18.75" customHeight="1">
      <c r="A46" s="278" t="s">
        <v>162</v>
      </c>
      <c r="B46" s="266">
        <v>5122.8</v>
      </c>
      <c r="C46" s="266">
        <v>5630.4</v>
      </c>
      <c r="D46" s="269">
        <v>5176.8</v>
      </c>
      <c r="E46" s="269">
        <v>5170.8</v>
      </c>
      <c r="F46" s="269">
        <v>5232</v>
      </c>
      <c r="G46" s="94"/>
      <c r="H46" s="94"/>
      <c r="I46" s="94"/>
      <c r="J46" s="94"/>
      <c r="K46" s="94"/>
      <c r="L46" s="94"/>
      <c r="M46" s="93">
        <v>137</v>
      </c>
      <c r="N46" s="94"/>
      <c r="O46" s="94"/>
      <c r="P46" s="94"/>
      <c r="Q46" s="270">
        <v>5378.4</v>
      </c>
      <c r="R46" s="279">
        <v>5647.3200000000006</v>
      </c>
      <c r="S46" s="2"/>
      <c r="T46" s="2"/>
      <c r="U46" s="2"/>
      <c r="V46" s="2"/>
      <c r="W46" s="2"/>
    </row>
    <row r="47" spans="1:23" s="30" customFormat="1" ht="17.25" customHeight="1">
      <c r="A47" s="211" t="s">
        <v>561</v>
      </c>
      <c r="B47" s="38"/>
      <c r="C47" s="38"/>
      <c r="D47" s="39"/>
      <c r="E47" s="39"/>
      <c r="F47" s="39"/>
    </row>
    <row r="48" spans="1:23" s="30" customFormat="1" ht="44.25" customHeight="1">
      <c r="A48" s="71"/>
      <c r="B48" s="38"/>
      <c r="C48" s="38"/>
      <c r="D48" s="39"/>
      <c r="E48" s="39"/>
      <c r="F48" s="39"/>
    </row>
    <row r="49" spans="1:17" ht="15.5">
      <c r="A49" s="289" t="s">
        <v>535</v>
      </c>
      <c r="B49" s="290"/>
      <c r="C49" s="290"/>
      <c r="D49" s="290"/>
      <c r="E49" s="290"/>
      <c r="F49" s="290"/>
    </row>
    <row r="50" spans="1:17" ht="17.25" customHeight="1">
      <c r="A50" s="291" t="s">
        <v>559</v>
      </c>
      <c r="B50" s="291"/>
      <c r="C50" s="291"/>
      <c r="D50" s="291"/>
      <c r="E50" s="291"/>
      <c r="F50" s="291"/>
    </row>
    <row r="51" spans="1:17" ht="15">
      <c r="A51" s="131" t="s">
        <v>558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</row>
  </sheetData>
  <mergeCells count="7">
    <mergeCell ref="A1:Q1"/>
    <mergeCell ref="A2:F2"/>
    <mergeCell ref="A49:F49"/>
    <mergeCell ref="A50:F50"/>
    <mergeCell ref="B3:F3"/>
    <mergeCell ref="A3:A4"/>
    <mergeCell ref="Q3:R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1"/>
  <sheetViews>
    <sheetView view="pageBreakPreview" zoomScale="85" zoomScaleNormal="100" zoomScaleSheetLayoutView="85" workbookViewId="0">
      <selection activeCell="I45" sqref="I45"/>
    </sheetView>
  </sheetViews>
  <sheetFormatPr defaultColWidth="9" defaultRowHeight="14"/>
  <cols>
    <col min="1" max="1" width="48.54296875" style="1" customWidth="1"/>
    <col min="2" max="2" width="17.26953125" style="1" customWidth="1"/>
    <col min="3" max="3" width="22.26953125" style="1" customWidth="1"/>
    <col min="4" max="4" width="17.26953125" style="1" customWidth="1"/>
    <col min="5" max="6" width="9" style="1" hidden="1" customWidth="1"/>
    <col min="7" max="9" width="14" style="1" customWidth="1"/>
    <col min="10" max="16384" width="9" style="1"/>
  </cols>
  <sheetData>
    <row r="1" spans="1:9">
      <c r="A1" s="283" t="str">
        <f>'300х300'!A1:E1</f>
        <v>Прайс-лист на керамогранит ООО "ЗКС" «Уральский гранит» с 10.02.2020. Электронный каталог на www.uralgres.com</v>
      </c>
      <c r="B1" s="283"/>
      <c r="C1" s="283"/>
      <c r="D1" s="283"/>
      <c r="E1" s="283"/>
      <c r="F1" s="283"/>
      <c r="G1" s="283"/>
      <c r="H1" s="283"/>
      <c r="I1" s="283"/>
    </row>
    <row r="2" spans="1:9" ht="39" customHeight="1" thickBot="1">
      <c r="A2" s="284"/>
      <c r="B2" s="285"/>
      <c r="C2" s="285"/>
      <c r="D2" s="285"/>
    </row>
    <row r="3" spans="1:9" ht="25.5" customHeight="1">
      <c r="A3" s="296" t="s">
        <v>533</v>
      </c>
      <c r="B3" s="294" t="s">
        <v>5</v>
      </c>
      <c r="C3" s="294"/>
      <c r="D3" s="294"/>
      <c r="E3" s="119"/>
      <c r="F3" s="119"/>
      <c r="G3" s="294" t="s">
        <v>29</v>
      </c>
      <c r="H3" s="294"/>
      <c r="I3" s="295"/>
    </row>
    <row r="4" spans="1:9" ht="53.25" customHeight="1">
      <c r="A4" s="297"/>
      <c r="B4" s="72" t="s">
        <v>214</v>
      </c>
      <c r="C4" s="72" t="s">
        <v>215</v>
      </c>
      <c r="D4" s="3" t="s">
        <v>527</v>
      </c>
      <c r="E4" s="120"/>
      <c r="F4" s="120"/>
      <c r="G4" s="72" t="s">
        <v>214</v>
      </c>
      <c r="H4" s="72" t="s">
        <v>215</v>
      </c>
      <c r="I4" s="121" t="s">
        <v>233</v>
      </c>
    </row>
    <row r="5" spans="1:9" ht="18.75" customHeight="1">
      <c r="A5" s="96" t="s">
        <v>229</v>
      </c>
      <c r="B5" s="216">
        <v>793</v>
      </c>
      <c r="C5" s="216">
        <v>873</v>
      </c>
      <c r="D5" s="216">
        <v>936</v>
      </c>
      <c r="E5" s="217"/>
      <c r="F5" s="218">
        <v>109</v>
      </c>
      <c r="G5" s="219">
        <v>832</v>
      </c>
      <c r="H5" s="219">
        <v>912</v>
      </c>
      <c r="I5" s="212">
        <v>999</v>
      </c>
    </row>
    <row r="6" spans="1:9" ht="18.75" customHeight="1">
      <c r="A6" s="97" t="s">
        <v>217</v>
      </c>
      <c r="B6" s="216">
        <v>793</v>
      </c>
      <c r="C6" s="216">
        <v>873</v>
      </c>
      <c r="D6" s="216">
        <v>936</v>
      </c>
      <c r="E6" s="217"/>
      <c r="F6" s="218">
        <v>109</v>
      </c>
      <c r="G6" s="219">
        <v>832</v>
      </c>
      <c r="H6" s="219">
        <v>912</v>
      </c>
      <c r="I6" s="212">
        <v>999</v>
      </c>
    </row>
    <row r="7" spans="1:9" ht="18.75" customHeight="1">
      <c r="A7" s="97" t="s">
        <v>219</v>
      </c>
      <c r="B7" s="216">
        <v>836</v>
      </c>
      <c r="C7" s="216">
        <v>916</v>
      </c>
      <c r="D7" s="216">
        <v>981</v>
      </c>
      <c r="E7" s="217"/>
      <c r="F7" s="218">
        <v>109</v>
      </c>
      <c r="G7" s="219">
        <v>879</v>
      </c>
      <c r="H7" s="219">
        <v>959</v>
      </c>
      <c r="I7" s="212">
        <v>1055</v>
      </c>
    </row>
    <row r="8" spans="1:9" ht="18.75" customHeight="1" thickBot="1">
      <c r="A8" s="98" t="s">
        <v>220</v>
      </c>
      <c r="B8" s="220">
        <v>836</v>
      </c>
      <c r="C8" s="220">
        <v>916</v>
      </c>
      <c r="D8" s="220">
        <v>981</v>
      </c>
      <c r="E8" s="217"/>
      <c r="F8" s="218">
        <v>109</v>
      </c>
      <c r="G8" s="221">
        <v>879</v>
      </c>
      <c r="H8" s="221">
        <v>959</v>
      </c>
      <c r="I8" s="222">
        <v>1055</v>
      </c>
    </row>
    <row r="9" spans="1:9" ht="18.75" customHeight="1" thickTop="1" thickBot="1">
      <c r="A9" s="155" t="s">
        <v>218</v>
      </c>
      <c r="B9" s="153">
        <v>832</v>
      </c>
      <c r="C9" s="153">
        <v>912</v>
      </c>
      <c r="D9" s="220">
        <v>1014</v>
      </c>
      <c r="E9" s="220"/>
      <c r="F9" s="220">
        <v>109</v>
      </c>
      <c r="G9" s="220">
        <v>926.9</v>
      </c>
      <c r="H9" s="220">
        <v>973.7</v>
      </c>
      <c r="I9" s="154">
        <v>1050</v>
      </c>
    </row>
    <row r="10" spans="1:9" ht="18.75" customHeight="1" thickTop="1">
      <c r="A10" s="122" t="s">
        <v>105</v>
      </c>
      <c r="B10" s="216">
        <v>1306</v>
      </c>
      <c r="C10" s="216">
        <v>1385</v>
      </c>
      <c r="D10" s="216">
        <v>1489</v>
      </c>
      <c r="E10" s="217"/>
      <c r="F10" s="218">
        <v>138</v>
      </c>
      <c r="G10" s="219">
        <v>1371</v>
      </c>
      <c r="H10" s="219">
        <v>1450</v>
      </c>
      <c r="I10" s="212">
        <v>1645</v>
      </c>
    </row>
    <row r="11" spans="1:9" ht="18.75" customHeight="1">
      <c r="A11" s="122" t="s">
        <v>106</v>
      </c>
      <c r="B11" s="219">
        <v>1007.5</v>
      </c>
      <c r="C11" s="219">
        <v>1058.2</v>
      </c>
      <c r="D11" s="219">
        <v>1332.5</v>
      </c>
      <c r="E11" s="219"/>
      <c r="F11" s="219">
        <v>128</v>
      </c>
      <c r="G11" s="219">
        <v>1158.3</v>
      </c>
      <c r="H11" s="219">
        <v>1216.8</v>
      </c>
      <c r="I11" s="219">
        <v>1161</v>
      </c>
    </row>
    <row r="12" spans="1:9" ht="18.75" customHeight="1">
      <c r="A12" s="122" t="s">
        <v>107</v>
      </c>
      <c r="B12" s="219">
        <v>994.5</v>
      </c>
      <c r="C12" s="219">
        <v>1043.9000000000001</v>
      </c>
      <c r="D12" s="219">
        <v>1189.5</v>
      </c>
      <c r="E12" s="219"/>
      <c r="F12" s="219">
        <v>132</v>
      </c>
      <c r="G12" s="219">
        <v>1058.2</v>
      </c>
      <c r="H12" s="219">
        <v>1111.5</v>
      </c>
      <c r="I12" s="219">
        <v>1165</v>
      </c>
    </row>
    <row r="13" spans="1:9" ht="18.75" customHeight="1">
      <c r="A13" s="122" t="s">
        <v>108</v>
      </c>
      <c r="B13" s="149">
        <v>1066</v>
      </c>
      <c r="C13" s="149">
        <v>1146</v>
      </c>
      <c r="D13" s="149">
        <v>1248</v>
      </c>
      <c r="E13" s="150"/>
      <c r="F13" s="151">
        <v>131</v>
      </c>
      <c r="G13" s="152">
        <v>1121</v>
      </c>
      <c r="H13" s="152">
        <v>1200</v>
      </c>
      <c r="I13" s="118">
        <v>1345</v>
      </c>
    </row>
    <row r="14" spans="1:9" ht="18.75" customHeight="1">
      <c r="A14" s="122" t="s">
        <v>109</v>
      </c>
      <c r="B14" s="149">
        <v>955</v>
      </c>
      <c r="C14" s="149">
        <v>1034</v>
      </c>
      <c r="D14" s="149">
        <v>1130</v>
      </c>
      <c r="E14" s="150"/>
      <c r="F14" s="151">
        <v>126</v>
      </c>
      <c r="G14" s="219">
        <v>1058.2</v>
      </c>
      <c r="H14" s="219">
        <v>1111.5</v>
      </c>
      <c r="I14" s="118">
        <v>1203</v>
      </c>
    </row>
    <row r="15" spans="1:9" ht="18.75" customHeight="1">
      <c r="A15" s="122" t="s">
        <v>110</v>
      </c>
      <c r="B15" s="149">
        <v>1177</v>
      </c>
      <c r="C15" s="216">
        <v>1256</v>
      </c>
      <c r="D15" s="149">
        <v>1427</v>
      </c>
      <c r="E15" s="150"/>
      <c r="F15" s="151">
        <v>138</v>
      </c>
      <c r="G15" s="219">
        <v>1234</v>
      </c>
      <c r="H15" s="219">
        <v>1313</v>
      </c>
      <c r="I15" s="219">
        <v>1481</v>
      </c>
    </row>
    <row r="16" spans="1:9" ht="18.75" customHeight="1">
      <c r="A16" s="122" t="s">
        <v>111</v>
      </c>
      <c r="B16" s="216">
        <v>1085</v>
      </c>
      <c r="C16" s="216">
        <v>1164</v>
      </c>
      <c r="D16" s="216">
        <v>1268</v>
      </c>
      <c r="E16" s="217"/>
      <c r="F16" s="218">
        <v>138</v>
      </c>
      <c r="G16" s="219">
        <v>1139</v>
      </c>
      <c r="H16" s="219">
        <v>1219</v>
      </c>
      <c r="I16" s="212">
        <v>1367</v>
      </c>
    </row>
    <row r="17" spans="1:9" ht="18.75" customHeight="1">
      <c r="A17" s="122" t="s">
        <v>112</v>
      </c>
      <c r="B17" s="149">
        <v>1532</v>
      </c>
      <c r="C17" s="149">
        <v>1611</v>
      </c>
      <c r="D17" s="149">
        <v>1644</v>
      </c>
      <c r="E17" s="150"/>
      <c r="F17" s="151">
        <v>138</v>
      </c>
      <c r="G17" s="152">
        <v>1515</v>
      </c>
      <c r="H17" s="152">
        <v>1594</v>
      </c>
      <c r="I17" s="118">
        <v>1818</v>
      </c>
    </row>
    <row r="18" spans="1:9" ht="18.75" customHeight="1">
      <c r="A18" s="122" t="s">
        <v>113</v>
      </c>
      <c r="B18" s="149">
        <v>1098</v>
      </c>
      <c r="C18" s="149">
        <v>1177</v>
      </c>
      <c r="D18" s="149">
        <v>1302</v>
      </c>
      <c r="E18" s="150"/>
      <c r="F18" s="151">
        <v>139</v>
      </c>
      <c r="G18" s="152">
        <v>1164</v>
      </c>
      <c r="H18" s="152">
        <v>1243</v>
      </c>
      <c r="I18" s="118">
        <v>1398</v>
      </c>
    </row>
    <row r="19" spans="1:9" ht="18.75" customHeight="1">
      <c r="A19" s="122" t="s">
        <v>114</v>
      </c>
      <c r="B19" s="149">
        <v>991</v>
      </c>
      <c r="C19" s="216">
        <v>1070</v>
      </c>
      <c r="D19" s="149">
        <v>1224</v>
      </c>
      <c r="E19" s="150"/>
      <c r="F19" s="151">
        <v>132</v>
      </c>
      <c r="G19" s="219">
        <v>1040</v>
      </c>
      <c r="H19" s="219">
        <v>1120</v>
      </c>
      <c r="I19" s="219">
        <v>1247</v>
      </c>
    </row>
    <row r="20" spans="1:9" ht="18.75" customHeight="1">
      <c r="A20" s="122" t="s">
        <v>115</v>
      </c>
      <c r="B20" s="149">
        <v>1057</v>
      </c>
      <c r="C20" s="216">
        <v>1137</v>
      </c>
      <c r="D20" s="149">
        <v>1302</v>
      </c>
      <c r="E20" s="150"/>
      <c r="F20" s="151">
        <v>138</v>
      </c>
      <c r="G20" s="219">
        <v>1111</v>
      </c>
      <c r="H20" s="219">
        <v>1190</v>
      </c>
      <c r="I20" s="219">
        <v>1333</v>
      </c>
    </row>
    <row r="21" spans="1:9" ht="18.75" customHeight="1">
      <c r="A21" s="122" t="s">
        <v>116</v>
      </c>
      <c r="B21" s="149">
        <v>2539</v>
      </c>
      <c r="C21" s="149">
        <v>2628</v>
      </c>
      <c r="D21" s="149">
        <v>2812</v>
      </c>
      <c r="E21" s="150"/>
      <c r="F21" s="151">
        <v>175</v>
      </c>
      <c r="G21" s="152">
        <v>2668</v>
      </c>
      <c r="H21" s="152">
        <v>2756</v>
      </c>
      <c r="I21" s="118">
        <v>3201</v>
      </c>
    </row>
    <row r="22" spans="1:9" ht="18.75" customHeight="1">
      <c r="A22" s="122" t="s">
        <v>117</v>
      </c>
      <c r="B22" s="149">
        <v>1161</v>
      </c>
      <c r="C22" s="149">
        <v>1241</v>
      </c>
      <c r="D22" s="149">
        <v>1411</v>
      </c>
      <c r="E22" s="150"/>
      <c r="F22" s="151">
        <v>138</v>
      </c>
      <c r="G22" s="152">
        <v>1282</v>
      </c>
      <c r="H22" s="152">
        <v>1362</v>
      </c>
      <c r="I22" s="118">
        <v>1537</v>
      </c>
    </row>
    <row r="23" spans="1:9" ht="18.75" customHeight="1">
      <c r="A23" s="122" t="s">
        <v>118</v>
      </c>
      <c r="B23" s="219">
        <v>1308</v>
      </c>
      <c r="C23" s="219">
        <v>1388</v>
      </c>
      <c r="D23" s="219">
        <v>1501</v>
      </c>
      <c r="E23" s="217"/>
      <c r="F23" s="218">
        <v>145</v>
      </c>
      <c r="G23" s="219">
        <v>1373</v>
      </c>
      <c r="H23" s="219">
        <v>1453</v>
      </c>
      <c r="I23" s="212">
        <v>1649</v>
      </c>
    </row>
    <row r="24" spans="1:9" ht="18.75" customHeight="1">
      <c r="A24" s="122" t="s">
        <v>119</v>
      </c>
      <c r="B24" s="219">
        <v>1282</v>
      </c>
      <c r="C24" s="219">
        <v>1362</v>
      </c>
      <c r="D24" s="219">
        <v>1473</v>
      </c>
      <c r="E24" s="217"/>
      <c r="F24" s="218">
        <v>145</v>
      </c>
      <c r="G24" s="219">
        <v>1346</v>
      </c>
      <c r="H24" s="219">
        <v>1425</v>
      </c>
      <c r="I24" s="212">
        <v>1614</v>
      </c>
    </row>
    <row r="25" spans="1:9" ht="18.75" customHeight="1">
      <c r="A25" s="122" t="s">
        <v>120</v>
      </c>
      <c r="B25" s="219">
        <v>1585</v>
      </c>
      <c r="C25" s="219">
        <v>1664</v>
      </c>
      <c r="D25" s="219">
        <v>1776</v>
      </c>
      <c r="E25" s="217"/>
      <c r="F25" s="218">
        <v>145</v>
      </c>
      <c r="G25" s="219">
        <v>1664</v>
      </c>
      <c r="H25" s="219">
        <v>1744</v>
      </c>
      <c r="I25" s="212">
        <v>1997</v>
      </c>
    </row>
    <row r="26" spans="1:9" ht="18.75" customHeight="1">
      <c r="A26" s="122" t="s">
        <v>121</v>
      </c>
      <c r="B26" s="219">
        <v>2901</v>
      </c>
      <c r="C26" s="219">
        <v>2980</v>
      </c>
      <c r="D26" s="219">
        <v>3127</v>
      </c>
      <c r="E26" s="217"/>
      <c r="F26" s="218">
        <v>171</v>
      </c>
      <c r="G26" s="219">
        <v>3046</v>
      </c>
      <c r="H26" s="219">
        <v>3126</v>
      </c>
      <c r="I26" s="212">
        <v>3655</v>
      </c>
    </row>
    <row r="27" spans="1:9" ht="18.75" customHeight="1">
      <c r="A27" s="122" t="s">
        <v>122</v>
      </c>
      <c r="B27" s="219">
        <v>4188</v>
      </c>
      <c r="C27" s="219">
        <v>4267</v>
      </c>
      <c r="D27" s="219">
        <v>4415</v>
      </c>
      <c r="E27" s="217"/>
      <c r="F27" s="218">
        <v>172</v>
      </c>
      <c r="G27" s="219">
        <v>4397</v>
      </c>
      <c r="H27" s="219">
        <v>4476</v>
      </c>
      <c r="I27" s="212">
        <v>5276</v>
      </c>
    </row>
    <row r="28" spans="1:9" ht="18.75" customHeight="1">
      <c r="A28" s="122" t="s">
        <v>123</v>
      </c>
      <c r="B28" s="149">
        <v>1585</v>
      </c>
      <c r="C28" s="219">
        <v>1664</v>
      </c>
      <c r="D28" s="219">
        <v>1776</v>
      </c>
      <c r="E28" s="217"/>
      <c r="F28" s="218">
        <v>145</v>
      </c>
      <c r="G28" s="219">
        <v>1664</v>
      </c>
      <c r="H28" s="219">
        <v>1744</v>
      </c>
      <c r="I28" s="212">
        <v>1997</v>
      </c>
    </row>
    <row r="29" spans="1:9" ht="18.75" customHeight="1">
      <c r="A29" s="122" t="s">
        <v>124</v>
      </c>
      <c r="B29" s="219">
        <v>1189</v>
      </c>
      <c r="C29" s="219">
        <v>1268</v>
      </c>
      <c r="D29" s="219">
        <v>1380</v>
      </c>
      <c r="E29" s="217"/>
      <c r="F29" s="218">
        <v>145</v>
      </c>
      <c r="G29" s="219">
        <v>1247</v>
      </c>
      <c r="H29" s="219">
        <v>1326</v>
      </c>
      <c r="I29" s="212">
        <v>1498</v>
      </c>
    </row>
    <row r="30" spans="1:9" ht="18.75" customHeight="1">
      <c r="A30" s="122" t="s">
        <v>125</v>
      </c>
      <c r="B30" s="223">
        <v>6081</v>
      </c>
      <c r="C30" s="223">
        <v>6160</v>
      </c>
      <c r="D30" s="223">
        <v>6308</v>
      </c>
      <c r="E30" s="217"/>
      <c r="F30" s="218">
        <v>172</v>
      </c>
      <c r="G30" s="219">
        <v>6385</v>
      </c>
      <c r="H30" s="219">
        <v>6464</v>
      </c>
      <c r="I30" s="212">
        <v>7663</v>
      </c>
    </row>
    <row r="31" spans="1:9" ht="18.75" customHeight="1">
      <c r="A31" s="122" t="s">
        <v>152</v>
      </c>
      <c r="B31" s="149">
        <v>1884</v>
      </c>
      <c r="C31" s="149">
        <v>1963</v>
      </c>
      <c r="D31" s="149">
        <v>2071</v>
      </c>
      <c r="E31" s="150"/>
      <c r="F31" s="151">
        <v>138</v>
      </c>
      <c r="G31" s="152">
        <v>2017</v>
      </c>
      <c r="H31" s="152">
        <v>2096</v>
      </c>
      <c r="I31" s="118">
        <v>2421</v>
      </c>
    </row>
    <row r="32" spans="1:9" ht="18.75" customHeight="1">
      <c r="A32" s="122" t="s">
        <v>126</v>
      </c>
      <c r="B32" s="216">
        <v>4666</v>
      </c>
      <c r="C32" s="216">
        <v>4782</v>
      </c>
      <c r="D32" s="216">
        <v>5169</v>
      </c>
      <c r="E32" s="217"/>
      <c r="F32" s="218">
        <v>172</v>
      </c>
      <c r="G32" s="219">
        <v>4900</v>
      </c>
      <c r="H32" s="219">
        <v>5016</v>
      </c>
      <c r="I32" s="212">
        <v>5880</v>
      </c>
    </row>
    <row r="33" spans="1:9" ht="18.75" customHeight="1">
      <c r="A33" s="122" t="s">
        <v>127</v>
      </c>
      <c r="B33" s="216">
        <v>4463</v>
      </c>
      <c r="C33" s="216">
        <v>4543</v>
      </c>
      <c r="D33" s="216">
        <v>4691</v>
      </c>
      <c r="E33" s="217"/>
      <c r="F33" s="218">
        <v>172</v>
      </c>
      <c r="G33" s="219">
        <v>4687</v>
      </c>
      <c r="H33" s="219">
        <v>4766</v>
      </c>
      <c r="I33" s="212">
        <v>5624</v>
      </c>
    </row>
    <row r="34" spans="1:9" ht="18.75" customHeight="1">
      <c r="A34" s="122" t="s">
        <v>128</v>
      </c>
      <c r="B34" s="149">
        <v>1256</v>
      </c>
      <c r="C34" s="149">
        <v>1336</v>
      </c>
      <c r="D34" s="149">
        <v>1454</v>
      </c>
      <c r="E34" s="150"/>
      <c r="F34" s="151">
        <v>145</v>
      </c>
      <c r="G34" s="152">
        <v>1349</v>
      </c>
      <c r="H34" s="152">
        <v>1428</v>
      </c>
      <c r="I34" s="118">
        <v>1618</v>
      </c>
    </row>
    <row r="35" spans="1:9" ht="18.75" customHeight="1">
      <c r="A35" s="122" t="s">
        <v>129</v>
      </c>
      <c r="B35" s="149">
        <v>1189</v>
      </c>
      <c r="C35" s="149">
        <v>1268</v>
      </c>
      <c r="D35" s="149">
        <v>1412</v>
      </c>
      <c r="E35" s="150"/>
      <c r="F35" s="151">
        <v>145</v>
      </c>
      <c r="G35" s="152">
        <v>1273</v>
      </c>
      <c r="H35" s="152">
        <v>1352</v>
      </c>
      <c r="I35" s="118">
        <v>1527</v>
      </c>
    </row>
    <row r="36" spans="1:9" ht="18.75" customHeight="1">
      <c r="A36" s="122" t="s">
        <v>130</v>
      </c>
      <c r="B36" s="149">
        <v>1573</v>
      </c>
      <c r="C36" s="149">
        <v>1653</v>
      </c>
      <c r="D36" s="149">
        <v>1817</v>
      </c>
      <c r="E36" s="150"/>
      <c r="F36" s="151">
        <v>144</v>
      </c>
      <c r="G36" s="152">
        <v>1735</v>
      </c>
      <c r="H36" s="152">
        <v>1814</v>
      </c>
      <c r="I36" s="118">
        <v>2061</v>
      </c>
    </row>
    <row r="37" spans="1:9" ht="18.75" customHeight="1">
      <c r="A37" s="122" t="s">
        <v>153</v>
      </c>
      <c r="B37" s="149">
        <v>1237</v>
      </c>
      <c r="C37" s="149">
        <v>1316</v>
      </c>
      <c r="D37" s="149">
        <v>1428</v>
      </c>
      <c r="E37" s="150"/>
      <c r="F37" s="151">
        <v>131</v>
      </c>
      <c r="G37" s="152">
        <v>1300</v>
      </c>
      <c r="H37" s="152">
        <v>1380</v>
      </c>
      <c r="I37" s="118">
        <v>1559</v>
      </c>
    </row>
    <row r="38" spans="1:9" ht="18.75" customHeight="1">
      <c r="A38" s="122" t="s">
        <v>154</v>
      </c>
      <c r="B38" s="149">
        <v>1320</v>
      </c>
      <c r="C38" s="149">
        <v>1399</v>
      </c>
      <c r="D38" s="149">
        <v>1453</v>
      </c>
      <c r="E38" s="150"/>
      <c r="F38" s="151">
        <v>131</v>
      </c>
      <c r="G38" s="152">
        <v>1558</v>
      </c>
      <c r="H38" s="152">
        <v>1637</v>
      </c>
      <c r="I38" s="118">
        <v>1870</v>
      </c>
    </row>
    <row r="39" spans="1:9" ht="18.75" customHeight="1">
      <c r="A39" s="122" t="s">
        <v>155</v>
      </c>
      <c r="B39" s="216">
        <v>1453</v>
      </c>
      <c r="C39" s="216">
        <v>1532</v>
      </c>
      <c r="D39" s="216">
        <v>1635</v>
      </c>
      <c r="E39" s="217"/>
      <c r="F39" s="218">
        <v>138</v>
      </c>
      <c r="G39" s="219">
        <v>1525</v>
      </c>
      <c r="H39" s="219">
        <v>1605</v>
      </c>
      <c r="I39" s="212">
        <v>1831</v>
      </c>
    </row>
    <row r="40" spans="1:9" ht="18.75" customHeight="1">
      <c r="A40" s="122" t="s">
        <v>156</v>
      </c>
      <c r="B40" s="216">
        <v>1554</v>
      </c>
      <c r="C40" s="216">
        <v>1633</v>
      </c>
      <c r="D40" s="216">
        <v>1737</v>
      </c>
      <c r="E40" s="217"/>
      <c r="F40" s="218">
        <v>138</v>
      </c>
      <c r="G40" s="219">
        <v>1632</v>
      </c>
      <c r="H40" s="219">
        <v>1711</v>
      </c>
      <c r="I40" s="212">
        <v>1960</v>
      </c>
    </row>
    <row r="41" spans="1:9" ht="18.75" customHeight="1">
      <c r="A41" s="122" t="s">
        <v>157</v>
      </c>
      <c r="B41" s="216">
        <v>1018</v>
      </c>
      <c r="C41" s="216">
        <v>1098</v>
      </c>
      <c r="D41" s="149">
        <v>1269</v>
      </c>
      <c r="E41" s="217"/>
      <c r="F41" s="218">
        <v>138</v>
      </c>
      <c r="G41" s="219">
        <v>1068</v>
      </c>
      <c r="H41" s="219">
        <v>1147</v>
      </c>
      <c r="I41" s="219">
        <v>1281</v>
      </c>
    </row>
    <row r="42" spans="1:9" ht="18.75" customHeight="1">
      <c r="A42" s="122" t="s">
        <v>158</v>
      </c>
      <c r="B42" s="149">
        <v>1098</v>
      </c>
      <c r="C42" s="149">
        <v>1177</v>
      </c>
      <c r="D42" s="149">
        <v>1401</v>
      </c>
      <c r="E42" s="150"/>
      <c r="F42" s="151">
        <v>138</v>
      </c>
      <c r="G42" s="152">
        <v>1209</v>
      </c>
      <c r="H42" s="152">
        <v>1289</v>
      </c>
      <c r="I42" s="118">
        <v>1451</v>
      </c>
    </row>
    <row r="43" spans="1:9" ht="18.75" customHeight="1">
      <c r="A43" s="122" t="s">
        <v>159</v>
      </c>
      <c r="B43" s="149">
        <v>1117</v>
      </c>
      <c r="C43" s="149">
        <v>1196</v>
      </c>
      <c r="D43" s="149">
        <v>1308</v>
      </c>
      <c r="E43" s="150"/>
      <c r="F43" s="151">
        <v>138</v>
      </c>
      <c r="G43" s="152">
        <v>1120</v>
      </c>
      <c r="H43" s="152">
        <v>1199</v>
      </c>
      <c r="I43" s="118">
        <v>1343</v>
      </c>
    </row>
    <row r="44" spans="1:9" ht="18.75" customHeight="1">
      <c r="A44" s="122" t="s">
        <v>160</v>
      </c>
      <c r="B44" s="216">
        <v>1585</v>
      </c>
      <c r="C44" s="216">
        <v>1664</v>
      </c>
      <c r="D44" s="216">
        <v>1767</v>
      </c>
      <c r="E44" s="217"/>
      <c r="F44" s="218">
        <v>138</v>
      </c>
      <c r="G44" s="219">
        <v>1664</v>
      </c>
      <c r="H44" s="219">
        <v>1744</v>
      </c>
      <c r="I44" s="212">
        <v>1997</v>
      </c>
    </row>
    <row r="45" spans="1:9" ht="18.75" customHeight="1">
      <c r="A45" s="122" t="s">
        <v>161</v>
      </c>
      <c r="B45" s="216">
        <v>3850.6</v>
      </c>
      <c r="C45" s="216">
        <v>3942.9</v>
      </c>
      <c r="D45" s="216">
        <v>4222.3999999999996</v>
      </c>
      <c r="E45" s="216"/>
      <c r="F45" s="216">
        <v>170</v>
      </c>
      <c r="G45" s="216">
        <v>4022.2</v>
      </c>
      <c r="H45" s="216">
        <v>4115.8</v>
      </c>
      <c r="I45" s="216">
        <v>4747.6000000000004</v>
      </c>
    </row>
    <row r="46" spans="1:9" ht="18.75" customHeight="1" thickBot="1">
      <c r="A46" s="123" t="s">
        <v>162</v>
      </c>
      <c r="B46" s="224">
        <v>7058</v>
      </c>
      <c r="C46" s="224">
        <v>7176</v>
      </c>
      <c r="D46" s="224">
        <v>7752</v>
      </c>
      <c r="E46" s="225"/>
      <c r="F46" s="226">
        <v>171</v>
      </c>
      <c r="G46" s="227">
        <v>7410</v>
      </c>
      <c r="H46" s="227">
        <v>7530</v>
      </c>
      <c r="I46" s="213">
        <v>8892</v>
      </c>
    </row>
    <row r="47" spans="1:9" ht="18.75" customHeight="1">
      <c r="A47" s="211" t="s">
        <v>561</v>
      </c>
      <c r="B47" s="214"/>
      <c r="C47" s="214"/>
      <c r="D47" s="214"/>
      <c r="E47" s="150"/>
      <c r="F47" s="151"/>
      <c r="G47" s="215"/>
      <c r="H47" s="215"/>
      <c r="I47" s="215"/>
    </row>
    <row r="48" spans="1:9" ht="40.5" customHeight="1">
      <c r="A48" s="71"/>
      <c r="B48" s="40"/>
      <c r="C48" s="40"/>
      <c r="D48" s="40"/>
    </row>
    <row r="49" spans="1:17" ht="15.5">
      <c r="A49" s="289" t="s">
        <v>534</v>
      </c>
      <c r="B49" s="290"/>
      <c r="C49" s="290"/>
      <c r="D49" s="290"/>
    </row>
    <row r="50" spans="1:17" ht="17.25" customHeight="1">
      <c r="A50" s="291" t="s">
        <v>559</v>
      </c>
      <c r="B50" s="298"/>
      <c r="C50" s="298"/>
      <c r="D50" s="298"/>
    </row>
    <row r="51" spans="1:17" ht="15">
      <c r="A51" s="131" t="s">
        <v>558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</row>
  </sheetData>
  <mergeCells count="7">
    <mergeCell ref="G3:I3"/>
    <mergeCell ref="A3:A4"/>
    <mergeCell ref="A1:I1"/>
    <mergeCell ref="A2:D2"/>
    <mergeCell ref="A50:D50"/>
    <mergeCell ref="A49:D49"/>
    <mergeCell ref="B3:D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2"/>
  <sheetViews>
    <sheetView tabSelected="1" view="pageBreakPreview" topLeftCell="M1" zoomScale="85" zoomScaleNormal="100" zoomScaleSheetLayoutView="85" workbookViewId="0">
      <selection activeCell="AI10" sqref="AI10"/>
    </sheetView>
  </sheetViews>
  <sheetFormatPr defaultColWidth="9.1796875" defaultRowHeight="14.5"/>
  <cols>
    <col min="1" max="1" width="13.1796875" style="157" customWidth="1"/>
    <col min="2" max="2" width="22.81640625" style="157" customWidth="1"/>
    <col min="3" max="26" width="7.81640625" style="157" customWidth="1"/>
    <col min="27" max="16384" width="9.1796875" style="157"/>
  </cols>
  <sheetData>
    <row r="1" spans="1:35" ht="15" thickBot="1">
      <c r="A1" s="321" t="s">
        <v>2</v>
      </c>
      <c r="B1" s="322"/>
      <c r="C1" s="305" t="s">
        <v>3</v>
      </c>
      <c r="D1" s="306"/>
      <c r="E1" s="307"/>
      <c r="F1" s="305" t="s">
        <v>27</v>
      </c>
      <c r="G1" s="306"/>
      <c r="H1" s="307"/>
      <c r="I1" s="305" t="s">
        <v>163</v>
      </c>
      <c r="J1" s="306"/>
      <c r="K1" s="307"/>
      <c r="L1" s="305" t="s">
        <v>10</v>
      </c>
      <c r="M1" s="306"/>
      <c r="N1" s="307"/>
      <c r="O1" s="305" t="s">
        <v>4</v>
      </c>
      <c r="P1" s="306"/>
      <c r="Q1" s="307"/>
      <c r="R1" s="305" t="s">
        <v>29</v>
      </c>
      <c r="S1" s="306"/>
      <c r="T1" s="307"/>
      <c r="U1" s="305" t="s">
        <v>5</v>
      </c>
      <c r="V1" s="306"/>
      <c r="W1" s="307"/>
      <c r="X1" s="305" t="s">
        <v>569</v>
      </c>
      <c r="Y1" s="306"/>
      <c r="Z1" s="307"/>
      <c r="AA1" s="305" t="s">
        <v>570</v>
      </c>
      <c r="AB1" s="306"/>
      <c r="AC1" s="307"/>
      <c r="AD1" s="305" t="s">
        <v>551</v>
      </c>
      <c r="AE1" s="306"/>
      <c r="AF1" s="307"/>
      <c r="AG1" s="305" t="s">
        <v>563</v>
      </c>
      <c r="AH1" s="306"/>
      <c r="AI1" s="307"/>
    </row>
    <row r="2" spans="1:35" ht="33" customHeight="1" thickBot="1">
      <c r="A2" s="320" t="s">
        <v>6</v>
      </c>
      <c r="B2" s="161" t="s">
        <v>139</v>
      </c>
      <c r="C2" s="299">
        <v>1.35</v>
      </c>
      <c r="D2" s="300"/>
      <c r="E2" s="301"/>
      <c r="F2" s="299">
        <v>0.9</v>
      </c>
      <c r="G2" s="300"/>
      <c r="H2" s="301"/>
      <c r="I2" s="299">
        <v>0.81</v>
      </c>
      <c r="J2" s="300"/>
      <c r="K2" s="301"/>
      <c r="L2" s="299">
        <v>1.08</v>
      </c>
      <c r="M2" s="300"/>
      <c r="N2" s="301"/>
      <c r="O2" s="299">
        <v>1.44</v>
      </c>
      <c r="P2" s="300"/>
      <c r="Q2" s="301"/>
      <c r="R2" s="299">
        <v>1.4159999999999999</v>
      </c>
      <c r="S2" s="300"/>
      <c r="T2" s="301"/>
      <c r="U2" s="299">
        <v>2.16</v>
      </c>
      <c r="V2" s="300"/>
      <c r="W2" s="301"/>
      <c r="X2" s="299">
        <v>2.16</v>
      </c>
      <c r="Y2" s="300"/>
      <c r="Z2" s="301"/>
      <c r="AA2" s="299">
        <v>2.16</v>
      </c>
      <c r="AB2" s="300"/>
      <c r="AC2" s="301"/>
      <c r="AD2" s="299">
        <v>2.16</v>
      </c>
      <c r="AE2" s="300"/>
      <c r="AF2" s="301"/>
      <c r="AG2" s="299">
        <v>1.08</v>
      </c>
      <c r="AH2" s="300"/>
      <c r="AI2" s="301"/>
    </row>
    <row r="3" spans="1:35" ht="33" customHeight="1" thickBot="1">
      <c r="A3" s="320"/>
      <c r="B3" s="161" t="s">
        <v>7</v>
      </c>
      <c r="C3" s="299">
        <v>15</v>
      </c>
      <c r="D3" s="300"/>
      <c r="E3" s="301"/>
      <c r="F3" s="299">
        <v>10</v>
      </c>
      <c r="G3" s="300"/>
      <c r="H3" s="301"/>
      <c r="I3" s="299">
        <v>9</v>
      </c>
      <c r="J3" s="300"/>
      <c r="K3" s="301"/>
      <c r="L3" s="299">
        <v>6</v>
      </c>
      <c r="M3" s="300"/>
      <c r="N3" s="301"/>
      <c r="O3" s="299">
        <v>4</v>
      </c>
      <c r="P3" s="300"/>
      <c r="Q3" s="301"/>
      <c r="R3" s="299">
        <v>4</v>
      </c>
      <c r="S3" s="300"/>
      <c r="T3" s="301"/>
      <c r="U3" s="299">
        <v>3</v>
      </c>
      <c r="V3" s="300"/>
      <c r="W3" s="301"/>
      <c r="X3" s="299">
        <v>3</v>
      </c>
      <c r="Y3" s="300"/>
      <c r="Z3" s="301"/>
      <c r="AA3" s="299">
        <v>3</v>
      </c>
      <c r="AB3" s="300"/>
      <c r="AC3" s="301"/>
      <c r="AD3" s="299">
        <v>3</v>
      </c>
      <c r="AE3" s="300"/>
      <c r="AF3" s="301"/>
      <c r="AG3" s="299">
        <v>6</v>
      </c>
      <c r="AH3" s="300"/>
      <c r="AI3" s="301"/>
    </row>
    <row r="4" spans="1:35" ht="33" customHeight="1" thickBot="1">
      <c r="A4" s="320"/>
      <c r="B4" s="161" t="s">
        <v>8</v>
      </c>
      <c r="C4" s="299">
        <v>24.26</v>
      </c>
      <c r="D4" s="300"/>
      <c r="E4" s="301"/>
      <c r="F4" s="299">
        <v>24.52</v>
      </c>
      <c r="G4" s="300"/>
      <c r="H4" s="301"/>
      <c r="I4" s="299">
        <v>22</v>
      </c>
      <c r="J4" s="300"/>
      <c r="K4" s="301"/>
      <c r="L4" s="299">
        <v>23.85</v>
      </c>
      <c r="M4" s="300"/>
      <c r="N4" s="301"/>
      <c r="O4" s="299">
        <v>32.76</v>
      </c>
      <c r="P4" s="300"/>
      <c r="Q4" s="301"/>
      <c r="R4" s="299">
        <v>34.36</v>
      </c>
      <c r="S4" s="300"/>
      <c r="T4" s="301"/>
      <c r="U4" s="299">
        <v>49.71</v>
      </c>
      <c r="V4" s="300"/>
      <c r="W4" s="301"/>
      <c r="X4" s="299">
        <v>52.05</v>
      </c>
      <c r="Y4" s="300"/>
      <c r="Z4" s="301"/>
      <c r="AA4" s="299">
        <v>54.45</v>
      </c>
      <c r="AB4" s="300"/>
      <c r="AC4" s="301"/>
      <c r="AD4" s="299">
        <v>52.48</v>
      </c>
      <c r="AE4" s="300"/>
      <c r="AF4" s="301"/>
      <c r="AG4" s="299">
        <v>23.95</v>
      </c>
      <c r="AH4" s="300"/>
      <c r="AI4" s="301"/>
    </row>
    <row r="5" spans="1:35" ht="33" customHeight="1" thickBot="1">
      <c r="A5" s="318" t="s">
        <v>543</v>
      </c>
      <c r="B5" s="161" t="s">
        <v>140</v>
      </c>
      <c r="C5" s="299">
        <v>70.2</v>
      </c>
      <c r="D5" s="300"/>
      <c r="E5" s="301"/>
      <c r="F5" s="299">
        <v>46.8</v>
      </c>
      <c r="G5" s="300"/>
      <c r="H5" s="301"/>
      <c r="I5" s="299">
        <v>42.12</v>
      </c>
      <c r="J5" s="300"/>
      <c r="K5" s="301"/>
      <c r="L5" s="299">
        <v>51.84</v>
      </c>
      <c r="M5" s="300"/>
      <c r="N5" s="301"/>
      <c r="O5" s="299">
        <v>46.08</v>
      </c>
      <c r="P5" s="300"/>
      <c r="Q5" s="301"/>
      <c r="R5" s="299">
        <v>42.48</v>
      </c>
      <c r="S5" s="300"/>
      <c r="T5" s="301"/>
      <c r="U5" s="299">
        <v>38.880000000000003</v>
      </c>
      <c r="V5" s="300"/>
      <c r="W5" s="301"/>
      <c r="X5" s="299">
        <v>45.36</v>
      </c>
      <c r="Y5" s="308"/>
      <c r="Z5" s="309"/>
      <c r="AA5" s="299">
        <v>45.36</v>
      </c>
      <c r="AB5" s="308"/>
      <c r="AC5" s="309"/>
      <c r="AD5" s="299">
        <f>AD6*AD2</f>
        <v>45.36</v>
      </c>
      <c r="AE5" s="300"/>
      <c r="AF5" s="301"/>
      <c r="AG5" s="299">
        <v>51.84</v>
      </c>
      <c r="AH5" s="300"/>
      <c r="AI5" s="301"/>
    </row>
    <row r="6" spans="1:35" ht="33" customHeight="1" thickBot="1">
      <c r="A6" s="316"/>
      <c r="B6" s="161" t="s">
        <v>544</v>
      </c>
      <c r="C6" s="299">
        <v>52</v>
      </c>
      <c r="D6" s="300"/>
      <c r="E6" s="301"/>
      <c r="F6" s="299">
        <v>52</v>
      </c>
      <c r="G6" s="300"/>
      <c r="H6" s="301"/>
      <c r="I6" s="299">
        <v>52</v>
      </c>
      <c r="J6" s="300"/>
      <c r="K6" s="301"/>
      <c r="L6" s="299">
        <v>48</v>
      </c>
      <c r="M6" s="300"/>
      <c r="N6" s="301"/>
      <c r="O6" s="299">
        <v>32</v>
      </c>
      <c r="P6" s="300"/>
      <c r="Q6" s="301"/>
      <c r="R6" s="299">
        <v>30</v>
      </c>
      <c r="S6" s="300"/>
      <c r="T6" s="301"/>
      <c r="U6" s="299">
        <v>18</v>
      </c>
      <c r="V6" s="300"/>
      <c r="W6" s="301"/>
      <c r="X6" s="299">
        <v>21</v>
      </c>
      <c r="Y6" s="308"/>
      <c r="Z6" s="309"/>
      <c r="AA6" s="299">
        <v>21</v>
      </c>
      <c r="AB6" s="308"/>
      <c r="AC6" s="309"/>
      <c r="AD6" s="299">
        <v>21</v>
      </c>
      <c r="AE6" s="300"/>
      <c r="AF6" s="301"/>
      <c r="AG6" s="299">
        <v>48</v>
      </c>
      <c r="AH6" s="300"/>
      <c r="AI6" s="301"/>
    </row>
    <row r="7" spans="1:35" ht="33" customHeight="1" thickBot="1">
      <c r="A7" s="316"/>
      <c r="B7" s="162" t="s">
        <v>545</v>
      </c>
      <c r="C7" s="302">
        <f>C4*C6</f>
        <v>1261.52</v>
      </c>
      <c r="D7" s="303"/>
      <c r="E7" s="304"/>
      <c r="F7" s="302">
        <f>F4*F6</f>
        <v>1275.04</v>
      </c>
      <c r="G7" s="303"/>
      <c r="H7" s="304"/>
      <c r="I7" s="302">
        <f>I4*I6</f>
        <v>1144</v>
      </c>
      <c r="J7" s="303"/>
      <c r="K7" s="304"/>
      <c r="L7" s="302">
        <f>L4*L6</f>
        <v>1144.8000000000002</v>
      </c>
      <c r="M7" s="303"/>
      <c r="N7" s="304"/>
      <c r="O7" s="302">
        <f>O4*O6</f>
        <v>1048.32</v>
      </c>
      <c r="P7" s="303"/>
      <c r="Q7" s="304"/>
      <c r="R7" s="302">
        <f>R4*R6</f>
        <v>1030.8</v>
      </c>
      <c r="S7" s="303"/>
      <c r="T7" s="304"/>
      <c r="U7" s="302">
        <f>U4*U6</f>
        <v>894.78</v>
      </c>
      <c r="V7" s="303"/>
      <c r="W7" s="304"/>
      <c r="X7" s="299">
        <v>1093.05</v>
      </c>
      <c r="Y7" s="300"/>
      <c r="Z7" s="301"/>
      <c r="AA7" s="299">
        <f>AA6*AA4</f>
        <v>1143.45</v>
      </c>
      <c r="AB7" s="308"/>
      <c r="AC7" s="309"/>
      <c r="AD7" s="302">
        <f>AD4*AD6</f>
        <v>1102.08</v>
      </c>
      <c r="AE7" s="303"/>
      <c r="AF7" s="304"/>
      <c r="AG7" s="302">
        <f>AG4*AG6</f>
        <v>1149.5999999999999</v>
      </c>
      <c r="AH7" s="303"/>
      <c r="AI7" s="304"/>
    </row>
    <row r="8" spans="1:35" ht="33" customHeight="1" thickBot="1">
      <c r="A8" s="319"/>
      <c r="B8" s="162" t="s">
        <v>546</v>
      </c>
      <c r="C8" s="302">
        <v>1280</v>
      </c>
      <c r="D8" s="303"/>
      <c r="E8" s="304"/>
      <c r="F8" s="302">
        <v>1290</v>
      </c>
      <c r="G8" s="303"/>
      <c r="H8" s="304"/>
      <c r="I8" s="302">
        <v>1160</v>
      </c>
      <c r="J8" s="303"/>
      <c r="K8" s="304"/>
      <c r="L8" s="302">
        <v>1170</v>
      </c>
      <c r="M8" s="303"/>
      <c r="N8" s="304"/>
      <c r="O8" s="302">
        <v>1040</v>
      </c>
      <c r="P8" s="303"/>
      <c r="Q8" s="304"/>
      <c r="R8" s="302">
        <v>1050</v>
      </c>
      <c r="S8" s="303"/>
      <c r="T8" s="304"/>
      <c r="U8" s="302">
        <v>920</v>
      </c>
      <c r="V8" s="303"/>
      <c r="W8" s="304"/>
      <c r="X8" s="310">
        <v>1120</v>
      </c>
      <c r="Y8" s="311"/>
      <c r="Z8" s="312"/>
      <c r="AA8" s="310">
        <v>1170</v>
      </c>
      <c r="AB8" s="313"/>
      <c r="AC8" s="314"/>
      <c r="AD8" s="302">
        <v>1150</v>
      </c>
      <c r="AE8" s="303"/>
      <c r="AF8" s="304"/>
      <c r="AG8" s="302">
        <v>1170</v>
      </c>
      <c r="AH8" s="303"/>
      <c r="AI8" s="304"/>
    </row>
    <row r="9" spans="1:35" ht="15.5" thickTop="1" thickBot="1">
      <c r="A9" s="315" t="s">
        <v>141</v>
      </c>
      <c r="B9" s="163" t="s">
        <v>142</v>
      </c>
      <c r="C9" s="164" t="s">
        <v>143</v>
      </c>
      <c r="D9" s="165" t="s">
        <v>144</v>
      </c>
      <c r="E9" s="166" t="s">
        <v>145</v>
      </c>
      <c r="F9" s="164" t="s">
        <v>146</v>
      </c>
      <c r="G9" s="165" t="s">
        <v>147</v>
      </c>
      <c r="H9" s="166" t="s">
        <v>148</v>
      </c>
      <c r="I9" s="164" t="s">
        <v>146</v>
      </c>
      <c r="J9" s="165" t="s">
        <v>147</v>
      </c>
      <c r="K9" s="166" t="s">
        <v>148</v>
      </c>
      <c r="L9" s="164" t="s">
        <v>146</v>
      </c>
      <c r="M9" s="165" t="s">
        <v>147</v>
      </c>
      <c r="N9" s="166" t="s">
        <v>148</v>
      </c>
      <c r="O9" s="164" t="s">
        <v>146</v>
      </c>
      <c r="P9" s="165" t="s">
        <v>147</v>
      </c>
      <c r="Q9" s="166" t="s">
        <v>148</v>
      </c>
      <c r="R9" s="164" t="s">
        <v>146</v>
      </c>
      <c r="S9" s="165" t="s">
        <v>147</v>
      </c>
      <c r="T9" s="166" t="s">
        <v>148</v>
      </c>
      <c r="U9" s="164" t="s">
        <v>146</v>
      </c>
      <c r="V9" s="165" t="s">
        <v>147</v>
      </c>
      <c r="W9" s="166" t="s">
        <v>148</v>
      </c>
      <c r="X9" s="164" t="s">
        <v>146</v>
      </c>
      <c r="Y9" s="165" t="s">
        <v>147</v>
      </c>
      <c r="Z9" s="166" t="s">
        <v>148</v>
      </c>
      <c r="AA9" s="164" t="s">
        <v>146</v>
      </c>
      <c r="AB9" s="165" t="s">
        <v>147</v>
      </c>
      <c r="AC9" s="165" t="s">
        <v>148</v>
      </c>
      <c r="AD9" s="164" t="s">
        <v>146</v>
      </c>
      <c r="AE9" s="165" t="s">
        <v>147</v>
      </c>
      <c r="AF9" s="165" t="s">
        <v>148</v>
      </c>
      <c r="AG9" s="164" t="s">
        <v>146</v>
      </c>
      <c r="AH9" s="165" t="s">
        <v>147</v>
      </c>
      <c r="AI9" s="166" t="s">
        <v>148</v>
      </c>
    </row>
    <row r="10" spans="1:35" ht="15" thickBot="1">
      <c r="A10" s="316"/>
      <c r="B10" s="167" t="s">
        <v>547</v>
      </c>
      <c r="C10" s="168">
        <v>15</v>
      </c>
      <c r="D10" s="42">
        <v>52</v>
      </c>
      <c r="E10" s="169">
        <v>17</v>
      </c>
      <c r="F10" s="168">
        <v>15</v>
      </c>
      <c r="G10" s="42">
        <v>52</v>
      </c>
      <c r="H10" s="169">
        <v>17</v>
      </c>
      <c r="I10" s="168">
        <v>17</v>
      </c>
      <c r="J10" s="42">
        <v>58</v>
      </c>
      <c r="K10" s="169">
        <v>19</v>
      </c>
      <c r="L10" s="168">
        <v>17</v>
      </c>
      <c r="M10" s="42">
        <v>58</v>
      </c>
      <c r="N10" s="169">
        <v>19</v>
      </c>
      <c r="O10" s="168">
        <v>19</v>
      </c>
      <c r="P10" s="42">
        <v>64</v>
      </c>
      <c r="Q10" s="169">
        <v>21</v>
      </c>
      <c r="R10" s="168">
        <v>19</v>
      </c>
      <c r="S10" s="42">
        <v>64</v>
      </c>
      <c r="T10" s="169">
        <v>21</v>
      </c>
      <c r="U10" s="42">
        <v>21</v>
      </c>
      <c r="V10" s="42">
        <v>72</v>
      </c>
      <c r="W10" s="169">
        <v>22</v>
      </c>
      <c r="X10" s="281">
        <v>18</v>
      </c>
      <c r="Y10" s="281">
        <v>60</v>
      </c>
      <c r="Z10" s="281">
        <v>19</v>
      </c>
      <c r="AA10" s="42">
        <v>17</v>
      </c>
      <c r="AB10" s="42">
        <v>58</v>
      </c>
      <c r="AC10" s="42">
        <v>18</v>
      </c>
      <c r="AD10" s="168">
        <v>17</v>
      </c>
      <c r="AE10" s="42">
        <v>58</v>
      </c>
      <c r="AF10" s="42">
        <v>19</v>
      </c>
      <c r="AG10" s="168">
        <v>17</v>
      </c>
      <c r="AH10" s="42">
        <v>58</v>
      </c>
      <c r="AI10" s="169">
        <v>19</v>
      </c>
    </row>
    <row r="11" spans="1:35" ht="29.5" thickBot="1">
      <c r="A11" s="316"/>
      <c r="B11" s="167" t="s">
        <v>149</v>
      </c>
      <c r="C11" s="168">
        <f>C8*C10</f>
        <v>19200</v>
      </c>
      <c r="D11" s="42">
        <f>C8*D10</f>
        <v>66560</v>
      </c>
      <c r="E11" s="169">
        <f>E10*C8</f>
        <v>21760</v>
      </c>
      <c r="F11" s="168">
        <f t="shared" ref="F11" si="0">F8*F10</f>
        <v>19350</v>
      </c>
      <c r="G11" s="42">
        <f t="shared" ref="G11" si="1">F8*G10</f>
        <v>67080</v>
      </c>
      <c r="H11" s="169">
        <f t="shared" ref="H11" si="2">H10*F8</f>
        <v>21930</v>
      </c>
      <c r="I11" s="168">
        <f t="shared" ref="I11" si="3">I8*I10</f>
        <v>19720</v>
      </c>
      <c r="J11" s="42">
        <f t="shared" ref="J11" si="4">I8*J10</f>
        <v>67280</v>
      </c>
      <c r="K11" s="169">
        <f t="shared" ref="K11" si="5">K10*I8</f>
        <v>22040</v>
      </c>
      <c r="L11" s="168">
        <f t="shared" ref="L11" si="6">L8*L10</f>
        <v>19890</v>
      </c>
      <c r="M11" s="42">
        <f t="shared" ref="M11" si="7">L8*M10</f>
        <v>67860</v>
      </c>
      <c r="N11" s="169">
        <f t="shared" ref="N11" si="8">N10*L8</f>
        <v>22230</v>
      </c>
      <c r="O11" s="168">
        <f t="shared" ref="O11" si="9">O8*O10</f>
        <v>19760</v>
      </c>
      <c r="P11" s="42">
        <f t="shared" ref="P11" si="10">O8*P10</f>
        <v>66560</v>
      </c>
      <c r="Q11" s="169">
        <f t="shared" ref="Q11" si="11">Q10*O8</f>
        <v>21840</v>
      </c>
      <c r="R11" s="168">
        <f t="shared" ref="R11" si="12">R8*R10</f>
        <v>19950</v>
      </c>
      <c r="S11" s="42">
        <f t="shared" ref="S11" si="13">R8*S10</f>
        <v>67200</v>
      </c>
      <c r="T11" s="169">
        <f t="shared" ref="T11" si="14">T10*R8</f>
        <v>22050</v>
      </c>
      <c r="U11" s="168">
        <f t="shared" ref="U11" si="15">U8*U10</f>
        <v>19320</v>
      </c>
      <c r="V11" s="42">
        <f t="shared" ref="V11" si="16">U8*V10</f>
        <v>66240</v>
      </c>
      <c r="W11" s="169">
        <f t="shared" ref="W11" si="17">W10*U8</f>
        <v>20240</v>
      </c>
      <c r="X11" s="281">
        <f>X10*X8</f>
        <v>20160</v>
      </c>
      <c r="Y11" s="281">
        <f>Y10*X8</f>
        <v>67200</v>
      </c>
      <c r="Z11" s="281">
        <f>Z10*X8</f>
        <v>21280</v>
      </c>
      <c r="AA11" s="42">
        <f>AA10*AA8</f>
        <v>19890</v>
      </c>
      <c r="AB11" s="42">
        <f>AB10*AA8</f>
        <v>67860</v>
      </c>
      <c r="AC11" s="42">
        <f>AC10*AA8</f>
        <v>21060</v>
      </c>
      <c r="AD11" s="168">
        <f t="shared" ref="AD11" si="18">AD8*AD10</f>
        <v>19550</v>
      </c>
      <c r="AE11" s="42">
        <f t="shared" ref="AE11" si="19">AD8*AE10</f>
        <v>66700</v>
      </c>
      <c r="AF11" s="169">
        <f t="shared" ref="AF11" si="20">AF10*AD8</f>
        <v>21850</v>
      </c>
      <c r="AG11" s="168">
        <f t="shared" ref="AG11" si="21">AG8*AG10</f>
        <v>19890</v>
      </c>
      <c r="AH11" s="42">
        <f t="shared" ref="AH11" si="22">AG8*AH10</f>
        <v>67860</v>
      </c>
      <c r="AI11" s="169">
        <f t="shared" ref="AI11" si="23">AI10*AG8</f>
        <v>22230</v>
      </c>
    </row>
    <row r="12" spans="1:35" ht="29.5" thickBot="1">
      <c r="A12" s="317"/>
      <c r="B12" s="167" t="s">
        <v>150</v>
      </c>
      <c r="C12" s="170">
        <f>C5*C10</f>
        <v>1053</v>
      </c>
      <c r="D12" s="171">
        <f>C5*D10</f>
        <v>3650.4</v>
      </c>
      <c r="E12" s="172">
        <f>E10*C5</f>
        <v>1193.4000000000001</v>
      </c>
      <c r="F12" s="170">
        <f>F5*F10</f>
        <v>702</v>
      </c>
      <c r="G12" s="171">
        <f>F5*G10</f>
        <v>2433.6</v>
      </c>
      <c r="H12" s="172">
        <f>H10*F5</f>
        <v>795.59999999999991</v>
      </c>
      <c r="I12" s="170">
        <f>I5*I10</f>
        <v>716.04</v>
      </c>
      <c r="J12" s="171">
        <f>I5*J10</f>
        <v>2442.96</v>
      </c>
      <c r="K12" s="172">
        <f>K10*I5</f>
        <v>800.28</v>
      </c>
      <c r="L12" s="170">
        <f>L5*L10</f>
        <v>881.28000000000009</v>
      </c>
      <c r="M12" s="171">
        <f>L5*M10</f>
        <v>3006.7200000000003</v>
      </c>
      <c r="N12" s="172">
        <f>N10*L5</f>
        <v>984.96</v>
      </c>
      <c r="O12" s="170">
        <f>O5*O10</f>
        <v>875.52</v>
      </c>
      <c r="P12" s="171">
        <f>O5*P10</f>
        <v>2949.12</v>
      </c>
      <c r="Q12" s="172">
        <f>Q10*O5</f>
        <v>967.68</v>
      </c>
      <c r="R12" s="170">
        <f>R5*R10</f>
        <v>807.11999999999989</v>
      </c>
      <c r="S12" s="171">
        <f>R5*S10</f>
        <v>2718.72</v>
      </c>
      <c r="T12" s="172">
        <f>T10*R5</f>
        <v>892.07999999999993</v>
      </c>
      <c r="U12" s="170">
        <f>U5*U10</f>
        <v>816.48</v>
      </c>
      <c r="V12" s="171">
        <f>U5*V10</f>
        <v>2799.36</v>
      </c>
      <c r="W12" s="171">
        <f>W10*U5</f>
        <v>855.36</v>
      </c>
      <c r="X12" s="262">
        <f>X10*X5</f>
        <v>816.48</v>
      </c>
      <c r="Y12" s="262">
        <f>Y10*X5</f>
        <v>2721.6</v>
      </c>
      <c r="Z12" s="262">
        <f>Z10*X5</f>
        <v>861.84</v>
      </c>
      <c r="AA12" s="262">
        <f>AA5*AA10</f>
        <v>771.12</v>
      </c>
      <c r="AB12" s="262">
        <f>AA5*AB10</f>
        <v>2630.88</v>
      </c>
      <c r="AC12" s="262">
        <f>AC10*AA5</f>
        <v>816.48</v>
      </c>
      <c r="AD12" s="170">
        <f>AD5*AD10</f>
        <v>771.12</v>
      </c>
      <c r="AE12" s="171">
        <f>AD5*AE10</f>
        <v>2630.88</v>
      </c>
      <c r="AF12" s="171">
        <f>AF10*AD5</f>
        <v>861.84</v>
      </c>
      <c r="AG12" s="170">
        <f>AG5*AG10</f>
        <v>881.28000000000009</v>
      </c>
      <c r="AH12" s="171">
        <f>AG5*AH10</f>
        <v>3006.7200000000003</v>
      </c>
      <c r="AI12" s="172">
        <f>AI10*AG5</f>
        <v>984.96</v>
      </c>
    </row>
  </sheetData>
  <mergeCells count="92">
    <mergeCell ref="R1:T1"/>
    <mergeCell ref="U1:W1"/>
    <mergeCell ref="A2:A4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K1"/>
    <mergeCell ref="L1:N1"/>
    <mergeCell ref="O1:Q1"/>
    <mergeCell ref="U3:W3"/>
    <mergeCell ref="C4:E4"/>
    <mergeCell ref="F4:H4"/>
    <mergeCell ref="I4:K4"/>
    <mergeCell ref="L4:N4"/>
    <mergeCell ref="O4:Q4"/>
    <mergeCell ref="R4:T4"/>
    <mergeCell ref="U4:W4"/>
    <mergeCell ref="C3:E3"/>
    <mergeCell ref="F3:H3"/>
    <mergeCell ref="I3:K3"/>
    <mergeCell ref="L3:N3"/>
    <mergeCell ref="O3:Q3"/>
    <mergeCell ref="R3:T3"/>
    <mergeCell ref="R5:T5"/>
    <mergeCell ref="U5:W5"/>
    <mergeCell ref="C6:E6"/>
    <mergeCell ref="F6:H6"/>
    <mergeCell ref="I6:K6"/>
    <mergeCell ref="L6:N6"/>
    <mergeCell ref="O6:Q6"/>
    <mergeCell ref="R6:T6"/>
    <mergeCell ref="U6:W6"/>
    <mergeCell ref="C5:E5"/>
    <mergeCell ref="F5:H5"/>
    <mergeCell ref="I5:K5"/>
    <mergeCell ref="L5:N5"/>
    <mergeCell ref="O5:Q5"/>
    <mergeCell ref="A9:A12"/>
    <mergeCell ref="O7:Q7"/>
    <mergeCell ref="R7:T7"/>
    <mergeCell ref="U7:W7"/>
    <mergeCell ref="C8:E8"/>
    <mergeCell ref="F8:H8"/>
    <mergeCell ref="I8:K8"/>
    <mergeCell ref="L8:N8"/>
    <mergeCell ref="O8:Q8"/>
    <mergeCell ref="R8:T8"/>
    <mergeCell ref="U8:W8"/>
    <mergeCell ref="A5:A8"/>
    <mergeCell ref="C7:E7"/>
    <mergeCell ref="F7:H7"/>
    <mergeCell ref="I7:K7"/>
    <mergeCell ref="L7:N7"/>
    <mergeCell ref="AA6:AC6"/>
    <mergeCell ref="AA7:AC7"/>
    <mergeCell ref="AA8:AC8"/>
    <mergeCell ref="AA1:AC1"/>
    <mergeCell ref="AA2:AC2"/>
    <mergeCell ref="AA3:AC3"/>
    <mergeCell ref="AA4:AC4"/>
    <mergeCell ref="AA5:AC5"/>
    <mergeCell ref="X6:Z6"/>
    <mergeCell ref="X8:Z8"/>
    <mergeCell ref="X7:Z7"/>
    <mergeCell ref="X1:Z1"/>
    <mergeCell ref="X2:Z2"/>
    <mergeCell ref="X3:Z3"/>
    <mergeCell ref="X4:Z4"/>
    <mergeCell ref="X5:Z5"/>
    <mergeCell ref="AD6:AF6"/>
    <mergeCell ref="AD7:AF7"/>
    <mergeCell ref="AD8:AF8"/>
    <mergeCell ref="AD1:AF1"/>
    <mergeCell ref="AD2:AF2"/>
    <mergeCell ref="AD3:AF3"/>
    <mergeCell ref="AD4:AF4"/>
    <mergeCell ref="AD5:AF5"/>
    <mergeCell ref="AG6:AI6"/>
    <mergeCell ref="AG7:AI7"/>
    <mergeCell ref="AG8:AI8"/>
    <mergeCell ref="AG1:AI1"/>
    <mergeCell ref="AG2:AI2"/>
    <mergeCell ref="AG3:AI3"/>
    <mergeCell ref="AG4:AI4"/>
    <mergeCell ref="AG5:AI5"/>
  </mergeCells>
  <printOptions horizontalCentered="1"/>
  <pageMargins left="0.39370078740157483" right="0.39370078740157483" top="0.39370078740157483" bottom="0.39370078740157483" header="0" footer="0"/>
  <pageSetup paperSize="9" scale="4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1"/>
  <sheetViews>
    <sheetView view="pageBreakPreview" zoomScale="85" zoomScaleNormal="100" zoomScaleSheetLayoutView="85" workbookViewId="0">
      <selection sqref="A1:K1"/>
    </sheetView>
  </sheetViews>
  <sheetFormatPr defaultColWidth="9.1796875" defaultRowHeight="14.5"/>
  <cols>
    <col min="1" max="1" width="33.7265625" style="134" customWidth="1"/>
    <col min="2" max="2" width="16.1796875" style="134" customWidth="1"/>
    <col min="3" max="3" width="13" style="134" customWidth="1"/>
    <col min="4" max="7" width="11.81640625" style="134" customWidth="1"/>
    <col min="8" max="8" width="13.1796875" style="134" customWidth="1"/>
    <col min="9" max="9" width="11.81640625" style="134" customWidth="1"/>
    <col min="10" max="10" width="15" style="134" customWidth="1"/>
    <col min="11" max="11" width="15.54296875" style="134" customWidth="1"/>
    <col min="12" max="16384" width="9.1796875" style="134"/>
  </cols>
  <sheetData>
    <row r="1" spans="1:11" ht="30">
      <c r="A1" s="323" t="s">
        <v>36</v>
      </c>
      <c r="B1" s="323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>
      <c r="A2" s="325" t="s">
        <v>37</v>
      </c>
      <c r="B2" s="325"/>
      <c r="C2" s="324"/>
      <c r="D2" s="324"/>
      <c r="E2" s="324"/>
      <c r="F2" s="324"/>
      <c r="G2" s="324"/>
      <c r="H2" s="324"/>
      <c r="I2" s="324"/>
      <c r="J2" s="324"/>
      <c r="K2" s="324"/>
    </row>
    <row r="4" spans="1:11" ht="18" thickBot="1">
      <c r="A4" s="326" t="s">
        <v>425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1" ht="27" customHeight="1" thickBot="1">
      <c r="A5" s="327" t="s">
        <v>38</v>
      </c>
      <c r="B5" s="328"/>
      <c r="C5" s="329" t="s">
        <v>478</v>
      </c>
      <c r="D5" s="329"/>
      <c r="E5" s="329"/>
      <c r="F5" s="329" t="s">
        <v>39</v>
      </c>
      <c r="G5" s="329"/>
      <c r="H5" s="329"/>
      <c r="I5" s="329" t="s">
        <v>40</v>
      </c>
      <c r="J5" s="329"/>
      <c r="K5" s="329"/>
    </row>
    <row r="6" spans="1:11" ht="44" thickBot="1">
      <c r="A6" s="330" t="s">
        <v>41</v>
      </c>
      <c r="B6" s="331"/>
      <c r="C6" s="137" t="s">
        <v>134</v>
      </c>
      <c r="D6" s="137" t="s">
        <v>132</v>
      </c>
      <c r="E6" s="137" t="s">
        <v>133</v>
      </c>
      <c r="F6" s="137" t="s">
        <v>134</v>
      </c>
      <c r="G6" s="137" t="s">
        <v>132</v>
      </c>
      <c r="H6" s="137" t="s">
        <v>133</v>
      </c>
      <c r="I6" s="137" t="s">
        <v>134</v>
      </c>
      <c r="J6" s="137" t="s">
        <v>132</v>
      </c>
      <c r="K6" s="137" t="s">
        <v>133</v>
      </c>
    </row>
    <row r="7" spans="1:11" ht="29.5" thickBot="1">
      <c r="A7" s="330" t="s">
        <v>42</v>
      </c>
      <c r="B7" s="331"/>
      <c r="C7" s="332" t="s">
        <v>43</v>
      </c>
      <c r="D7" s="333"/>
      <c r="E7" s="334"/>
      <c r="F7" s="137" t="s">
        <v>44</v>
      </c>
      <c r="G7" s="32" t="s">
        <v>45</v>
      </c>
      <c r="H7" s="32" t="s">
        <v>46</v>
      </c>
      <c r="I7" s="137" t="s">
        <v>47</v>
      </c>
      <c r="J7" s="32" t="s">
        <v>48</v>
      </c>
      <c r="K7" s="32" t="s">
        <v>49</v>
      </c>
    </row>
    <row r="8" spans="1:11" ht="15" thickBot="1">
      <c r="A8" s="330" t="s">
        <v>50</v>
      </c>
      <c r="B8" s="331"/>
      <c r="C8" s="335" t="s">
        <v>51</v>
      </c>
      <c r="D8" s="336"/>
      <c r="E8" s="337"/>
      <c r="F8" s="137" t="s">
        <v>52</v>
      </c>
      <c r="G8" s="137" t="s">
        <v>52</v>
      </c>
      <c r="H8" s="137" t="s">
        <v>52</v>
      </c>
      <c r="I8" s="137" t="s">
        <v>53</v>
      </c>
      <c r="J8" s="137" t="s">
        <v>53</v>
      </c>
      <c r="K8" s="137" t="s">
        <v>53</v>
      </c>
    </row>
    <row r="9" spans="1:11" ht="15" thickBot="1">
      <c r="A9" s="330" t="s">
        <v>54</v>
      </c>
      <c r="B9" s="331"/>
      <c r="C9" s="335" t="s">
        <v>55</v>
      </c>
      <c r="D9" s="336" t="s">
        <v>56</v>
      </c>
      <c r="E9" s="337"/>
      <c r="F9" s="137" t="s">
        <v>57</v>
      </c>
      <c r="G9" s="137" t="s">
        <v>52</v>
      </c>
      <c r="H9" s="137" t="s">
        <v>46</v>
      </c>
      <c r="I9" s="137" t="s">
        <v>58</v>
      </c>
      <c r="J9" s="137" t="s">
        <v>53</v>
      </c>
      <c r="K9" s="137" t="s">
        <v>58</v>
      </c>
    </row>
    <row r="10" spans="1:11" ht="15" thickBot="1">
      <c r="A10" s="330" t="s">
        <v>59</v>
      </c>
      <c r="B10" s="331"/>
      <c r="C10" s="335" t="s">
        <v>43</v>
      </c>
      <c r="D10" s="336" t="s">
        <v>45</v>
      </c>
      <c r="E10" s="337"/>
      <c r="F10" s="137" t="s">
        <v>57</v>
      </c>
      <c r="G10" s="137" t="s">
        <v>60</v>
      </c>
      <c r="H10" s="137" t="s">
        <v>61</v>
      </c>
      <c r="I10" s="137" t="s">
        <v>58</v>
      </c>
      <c r="J10" s="137" t="s">
        <v>53</v>
      </c>
      <c r="K10" s="137" t="s">
        <v>62</v>
      </c>
    </row>
    <row r="11" spans="1:11" ht="15.75" customHeight="1">
      <c r="A11" s="338" t="s">
        <v>63</v>
      </c>
      <c r="B11" s="33" t="s">
        <v>64</v>
      </c>
      <c r="C11" s="332" t="s">
        <v>55</v>
      </c>
      <c r="D11" s="333" t="s">
        <v>56</v>
      </c>
      <c r="E11" s="334"/>
      <c r="F11" s="138" t="s">
        <v>65</v>
      </c>
      <c r="G11" s="138" t="s">
        <v>66</v>
      </c>
      <c r="H11" s="138" t="s">
        <v>67</v>
      </c>
      <c r="I11" s="138" t="s">
        <v>52</v>
      </c>
      <c r="J11" s="138" t="s">
        <v>68</v>
      </c>
      <c r="K11" s="138" t="s">
        <v>69</v>
      </c>
    </row>
    <row r="12" spans="1:11" ht="15.75" customHeight="1" thickBot="1">
      <c r="A12" s="339"/>
      <c r="B12" s="34" t="s">
        <v>70</v>
      </c>
      <c r="C12" s="340"/>
      <c r="D12" s="341"/>
      <c r="E12" s="342"/>
      <c r="F12" s="35" t="s">
        <v>19</v>
      </c>
      <c r="G12" s="343" t="s">
        <v>60</v>
      </c>
      <c r="H12" s="344"/>
      <c r="I12" s="136" t="s">
        <v>19</v>
      </c>
      <c r="J12" s="35" t="s">
        <v>52</v>
      </c>
      <c r="K12" s="35" t="s">
        <v>71</v>
      </c>
    </row>
    <row r="13" spans="1:11" ht="15" thickBot="1">
      <c r="A13" s="330" t="s">
        <v>72</v>
      </c>
      <c r="B13" s="331"/>
      <c r="C13" s="345" t="s">
        <v>73</v>
      </c>
      <c r="D13" s="345"/>
      <c r="E13" s="345"/>
      <c r="F13" s="346">
        <v>0.1</v>
      </c>
      <c r="G13" s="346"/>
      <c r="H13" s="346"/>
      <c r="I13" s="347">
        <v>7.0000000000000007E-2</v>
      </c>
      <c r="J13" s="348"/>
      <c r="K13" s="349"/>
    </row>
    <row r="14" spans="1:11" ht="33" customHeight="1" thickBot="1">
      <c r="A14" s="350" t="s">
        <v>74</v>
      </c>
      <c r="B14" s="351"/>
      <c r="C14" s="352" t="s">
        <v>55</v>
      </c>
      <c r="D14" s="353"/>
      <c r="E14" s="354"/>
      <c r="F14" s="355" t="s">
        <v>75</v>
      </c>
      <c r="G14" s="356"/>
      <c r="H14" s="357"/>
      <c r="I14" s="138" t="s">
        <v>76</v>
      </c>
      <c r="J14" s="138">
        <v>3500</v>
      </c>
      <c r="K14" s="138">
        <v>4000</v>
      </c>
    </row>
    <row r="15" spans="1:11" ht="15.75" customHeight="1" thickBot="1">
      <c r="A15" s="358" t="s">
        <v>77</v>
      </c>
      <c r="B15" s="139" t="s">
        <v>64</v>
      </c>
      <c r="C15" s="359" t="s">
        <v>82</v>
      </c>
      <c r="D15" s="359" t="s">
        <v>499</v>
      </c>
      <c r="E15" s="359" t="s">
        <v>499</v>
      </c>
      <c r="F15" s="360" t="s">
        <v>500</v>
      </c>
      <c r="G15" s="360"/>
      <c r="H15" s="360"/>
      <c r="I15" s="361">
        <v>49</v>
      </c>
      <c r="J15" s="361">
        <v>46</v>
      </c>
      <c r="K15" s="361">
        <v>46</v>
      </c>
    </row>
    <row r="16" spans="1:11" ht="15" thickBot="1">
      <c r="A16" s="358"/>
      <c r="B16" s="140" t="s">
        <v>70</v>
      </c>
      <c r="C16" s="359"/>
      <c r="D16" s="359"/>
      <c r="E16" s="359"/>
      <c r="F16" s="362" t="s">
        <v>164</v>
      </c>
      <c r="G16" s="362"/>
      <c r="H16" s="362"/>
      <c r="I16" s="363">
        <v>43</v>
      </c>
      <c r="J16" s="363">
        <v>46</v>
      </c>
      <c r="K16" s="363">
        <v>46</v>
      </c>
    </row>
    <row r="17" spans="1:11" ht="15" thickBot="1">
      <c r="A17" s="330" t="s">
        <v>78</v>
      </c>
      <c r="B17" s="331"/>
      <c r="C17" s="335" t="s">
        <v>55</v>
      </c>
      <c r="D17" s="336" t="s">
        <v>56</v>
      </c>
      <c r="E17" s="337"/>
      <c r="F17" s="359" t="s">
        <v>79</v>
      </c>
      <c r="G17" s="359"/>
      <c r="H17" s="359"/>
      <c r="I17" s="347">
        <v>6.5</v>
      </c>
      <c r="J17" s="348" t="s">
        <v>80</v>
      </c>
      <c r="K17" s="349" t="s">
        <v>80</v>
      </c>
    </row>
    <row r="18" spans="1:11" ht="15" thickBot="1">
      <c r="A18" s="330" t="s">
        <v>81</v>
      </c>
      <c r="B18" s="331"/>
      <c r="C18" s="359" t="s">
        <v>82</v>
      </c>
      <c r="D18" s="359"/>
      <c r="E18" s="359"/>
      <c r="F18" s="359" t="s">
        <v>83</v>
      </c>
      <c r="G18" s="359"/>
      <c r="H18" s="359"/>
      <c r="I18" s="335" t="s">
        <v>84</v>
      </c>
      <c r="J18" s="336"/>
      <c r="K18" s="337"/>
    </row>
    <row r="19" spans="1:11" ht="15" thickBot="1">
      <c r="A19" s="330" t="s">
        <v>85</v>
      </c>
      <c r="B19" s="331"/>
      <c r="C19" s="335" t="s">
        <v>55</v>
      </c>
      <c r="D19" s="336" t="s">
        <v>56</v>
      </c>
      <c r="E19" s="337"/>
      <c r="F19" s="335" t="s">
        <v>86</v>
      </c>
      <c r="G19" s="336" t="s">
        <v>56</v>
      </c>
      <c r="H19" s="337"/>
      <c r="I19" s="335" t="s">
        <v>504</v>
      </c>
      <c r="J19" s="336"/>
      <c r="K19" s="337"/>
    </row>
    <row r="20" spans="1:11" ht="15" thickBot="1">
      <c r="A20" s="330" t="s">
        <v>87</v>
      </c>
      <c r="B20" s="331"/>
      <c r="C20" s="335" t="s">
        <v>55</v>
      </c>
      <c r="D20" s="336" t="s">
        <v>56</v>
      </c>
      <c r="E20" s="337"/>
      <c r="F20" s="359" t="s">
        <v>88</v>
      </c>
      <c r="G20" s="359"/>
      <c r="H20" s="359"/>
      <c r="I20" s="335">
        <v>174</v>
      </c>
      <c r="J20" s="336"/>
      <c r="K20" s="337"/>
    </row>
    <row r="21" spans="1:11" ht="13.5" customHeight="1" thickBot="1">
      <c r="A21" s="330" t="s">
        <v>89</v>
      </c>
      <c r="B21" s="331"/>
      <c r="C21" s="359" t="s">
        <v>90</v>
      </c>
      <c r="D21" s="359"/>
      <c r="E21" s="359"/>
      <c r="F21" s="359" t="s">
        <v>91</v>
      </c>
      <c r="G21" s="359"/>
      <c r="H21" s="359"/>
      <c r="I21" s="335">
        <v>0.05</v>
      </c>
      <c r="J21" s="336"/>
      <c r="K21" s="337"/>
    </row>
    <row r="22" spans="1:11" ht="30.75" customHeight="1" thickBot="1">
      <c r="A22" s="330" t="s">
        <v>92</v>
      </c>
      <c r="B22" s="331"/>
      <c r="C22" s="335" t="s">
        <v>55</v>
      </c>
      <c r="D22" s="336" t="s">
        <v>56</v>
      </c>
      <c r="E22" s="337"/>
      <c r="F22" s="359" t="s">
        <v>93</v>
      </c>
      <c r="G22" s="359"/>
      <c r="H22" s="359"/>
      <c r="I22" s="359" t="s">
        <v>94</v>
      </c>
      <c r="J22" s="359"/>
      <c r="K22" s="359"/>
    </row>
    <row r="23" spans="1:11" ht="13.5" customHeight="1">
      <c r="A23" s="338" t="s">
        <v>95</v>
      </c>
      <c r="B23" s="33" t="s">
        <v>64</v>
      </c>
      <c r="C23" s="364" t="s">
        <v>55</v>
      </c>
      <c r="D23" s="365" t="s">
        <v>56</v>
      </c>
      <c r="E23" s="366"/>
      <c r="F23" s="364" t="s">
        <v>55</v>
      </c>
      <c r="G23" s="365" t="s">
        <v>56</v>
      </c>
      <c r="H23" s="366"/>
      <c r="I23" s="364" t="s">
        <v>19</v>
      </c>
      <c r="J23" s="365"/>
      <c r="K23" s="366"/>
    </row>
    <row r="24" spans="1:11" ht="15" thickBot="1">
      <c r="A24" s="339"/>
      <c r="B24" s="34" t="s">
        <v>70</v>
      </c>
      <c r="C24" s="343"/>
      <c r="D24" s="367"/>
      <c r="E24" s="344"/>
      <c r="F24" s="35" t="s">
        <v>19</v>
      </c>
      <c r="G24" s="343" t="s">
        <v>96</v>
      </c>
      <c r="H24" s="344"/>
      <c r="I24" s="35" t="s">
        <v>19</v>
      </c>
      <c r="J24" s="343">
        <v>65</v>
      </c>
      <c r="K24" s="344"/>
    </row>
    <row r="25" spans="1:11" ht="15" thickBot="1">
      <c r="A25" s="330" t="s">
        <v>97</v>
      </c>
      <c r="B25" s="331"/>
      <c r="C25" s="335" t="s">
        <v>55</v>
      </c>
      <c r="D25" s="336" t="s">
        <v>56</v>
      </c>
      <c r="E25" s="337"/>
      <c r="F25" s="359" t="s">
        <v>98</v>
      </c>
      <c r="G25" s="359"/>
      <c r="H25" s="359"/>
      <c r="I25" s="347">
        <v>98.1</v>
      </c>
      <c r="J25" s="348" t="s">
        <v>80</v>
      </c>
      <c r="K25" s="349" t="s">
        <v>80</v>
      </c>
    </row>
    <row r="26" spans="1:11" ht="12.75" customHeight="1">
      <c r="A26" s="338" t="s">
        <v>99</v>
      </c>
      <c r="B26" s="33" t="s">
        <v>64</v>
      </c>
      <c r="C26" s="332" t="s">
        <v>55</v>
      </c>
      <c r="D26" s="333" t="s">
        <v>56</v>
      </c>
      <c r="E26" s="334"/>
      <c r="F26" s="360" t="s">
        <v>100</v>
      </c>
      <c r="G26" s="360"/>
      <c r="H26" s="360"/>
      <c r="I26" s="364">
        <v>4</v>
      </c>
      <c r="J26" s="365"/>
      <c r="K26" s="366"/>
    </row>
    <row r="27" spans="1:11" ht="15" thickBot="1">
      <c r="A27" s="339"/>
      <c r="B27" s="34" t="s">
        <v>70</v>
      </c>
      <c r="C27" s="340"/>
      <c r="D27" s="341"/>
      <c r="E27" s="342"/>
      <c r="F27" s="136" t="s">
        <v>19</v>
      </c>
      <c r="G27" s="343" t="s">
        <v>55</v>
      </c>
      <c r="H27" s="344"/>
      <c r="I27" s="35" t="s">
        <v>19</v>
      </c>
      <c r="J27" s="343">
        <v>3</v>
      </c>
      <c r="K27" s="344"/>
    </row>
    <row r="28" spans="1:11" ht="34.5" customHeight="1" thickBot="1">
      <c r="A28" s="330" t="s">
        <v>101</v>
      </c>
      <c r="B28" s="331"/>
      <c r="C28" s="335" t="s">
        <v>55</v>
      </c>
      <c r="D28" s="336" t="s">
        <v>56</v>
      </c>
      <c r="E28" s="337"/>
      <c r="F28" s="359" t="s">
        <v>102</v>
      </c>
      <c r="G28" s="359"/>
      <c r="H28" s="359"/>
      <c r="I28" s="335" t="s">
        <v>102</v>
      </c>
      <c r="J28" s="336" t="s">
        <v>102</v>
      </c>
      <c r="K28" s="337" t="s">
        <v>102</v>
      </c>
    </row>
    <row r="29" spans="1:11" ht="46.5" customHeight="1" thickBot="1">
      <c r="A29" s="330" t="s">
        <v>103</v>
      </c>
      <c r="B29" s="331"/>
      <c r="C29" s="335" t="s">
        <v>55</v>
      </c>
      <c r="D29" s="336" t="s">
        <v>56</v>
      </c>
      <c r="E29" s="337"/>
      <c r="F29" s="359" t="s">
        <v>104</v>
      </c>
      <c r="G29" s="359"/>
      <c r="H29" s="359"/>
      <c r="I29" s="335" t="s">
        <v>104</v>
      </c>
      <c r="J29" s="336"/>
      <c r="K29" s="337"/>
    </row>
    <row r="30" spans="1:11" ht="18.75" customHeight="1">
      <c r="A30" s="368" t="s">
        <v>426</v>
      </c>
      <c r="B30" s="33" t="s">
        <v>64</v>
      </c>
      <c r="C30" s="332" t="s">
        <v>55</v>
      </c>
      <c r="D30" s="333" t="s">
        <v>56</v>
      </c>
      <c r="E30" s="334"/>
      <c r="F30" s="332" t="s">
        <v>55</v>
      </c>
      <c r="G30" s="333" t="s">
        <v>56</v>
      </c>
      <c r="H30" s="334"/>
      <c r="I30" s="361" t="s">
        <v>505</v>
      </c>
      <c r="J30" s="361"/>
      <c r="K30" s="361"/>
    </row>
    <row r="31" spans="1:11" ht="18.75" customHeight="1" thickBot="1">
      <c r="A31" s="369"/>
      <c r="B31" s="34" t="s">
        <v>506</v>
      </c>
      <c r="C31" s="340"/>
      <c r="D31" s="341"/>
      <c r="E31" s="342"/>
      <c r="F31" s="340"/>
      <c r="G31" s="341"/>
      <c r="H31" s="342"/>
      <c r="I31" s="363" t="s">
        <v>507</v>
      </c>
      <c r="J31" s="363"/>
      <c r="K31" s="363"/>
    </row>
    <row r="32" spans="1:11">
      <c r="B32" s="141"/>
    </row>
    <row r="33" spans="1:11" ht="18" thickBot="1">
      <c r="A33" s="326" t="s">
        <v>427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</row>
    <row r="34" spans="1:11" ht="46.5" customHeight="1" thickBot="1">
      <c r="A34" s="370" t="s">
        <v>428</v>
      </c>
      <c r="B34" s="370"/>
      <c r="C34" s="370" t="s">
        <v>501</v>
      </c>
      <c r="D34" s="370"/>
      <c r="E34" s="370"/>
      <c r="F34" s="370" t="s">
        <v>429</v>
      </c>
      <c r="G34" s="370"/>
      <c r="H34" s="370"/>
      <c r="I34" s="370" t="s">
        <v>508</v>
      </c>
      <c r="J34" s="370"/>
      <c r="K34" s="370"/>
    </row>
    <row r="35" spans="1:11" ht="16.5" customHeight="1" thickBot="1">
      <c r="A35" s="371" t="s">
        <v>430</v>
      </c>
      <c r="B35" s="371"/>
      <c r="C35" s="372" t="s">
        <v>431</v>
      </c>
      <c r="D35" s="372"/>
      <c r="E35" s="372"/>
      <c r="F35" s="373" t="s">
        <v>431</v>
      </c>
      <c r="G35" s="374"/>
      <c r="H35" s="375"/>
      <c r="I35" s="373" t="s">
        <v>431</v>
      </c>
      <c r="J35" s="374"/>
      <c r="K35" s="375"/>
    </row>
    <row r="36" spans="1:11" ht="16.5" customHeight="1" thickBot="1">
      <c r="A36" s="371" t="s">
        <v>432</v>
      </c>
      <c r="B36" s="371"/>
      <c r="C36" s="372" t="s">
        <v>433</v>
      </c>
      <c r="D36" s="372"/>
      <c r="E36" s="372"/>
      <c r="F36" s="373" t="s">
        <v>434</v>
      </c>
      <c r="G36" s="374"/>
      <c r="H36" s="375"/>
      <c r="I36" s="373" t="s">
        <v>435</v>
      </c>
      <c r="J36" s="374"/>
      <c r="K36" s="375"/>
    </row>
    <row r="37" spans="1:11" ht="16.5" customHeight="1" thickBot="1">
      <c r="A37" s="371" t="s">
        <v>436</v>
      </c>
      <c r="B37" s="371"/>
      <c r="C37" s="372" t="s">
        <v>437</v>
      </c>
      <c r="D37" s="372"/>
      <c r="E37" s="372"/>
      <c r="F37" s="373" t="s">
        <v>438</v>
      </c>
      <c r="G37" s="374"/>
      <c r="H37" s="375"/>
      <c r="I37" s="373" t="s">
        <v>439</v>
      </c>
      <c r="J37" s="374"/>
      <c r="K37" s="375"/>
    </row>
    <row r="38" spans="1:11" ht="16.5" customHeight="1" thickBot="1">
      <c r="A38" s="371" t="s">
        <v>440</v>
      </c>
      <c r="B38" s="371"/>
      <c r="C38" s="372" t="s">
        <v>433</v>
      </c>
      <c r="D38" s="372"/>
      <c r="E38" s="372"/>
      <c r="F38" s="373" t="s">
        <v>438</v>
      </c>
      <c r="G38" s="374"/>
      <c r="H38" s="375"/>
      <c r="I38" s="373" t="s">
        <v>439</v>
      </c>
      <c r="J38" s="374"/>
      <c r="K38" s="375"/>
    </row>
    <row r="39" spans="1:11" ht="16.5" customHeight="1" thickBot="1">
      <c r="A39" s="371" t="s">
        <v>441</v>
      </c>
      <c r="B39" s="371"/>
      <c r="C39" s="372" t="s">
        <v>433</v>
      </c>
      <c r="D39" s="372"/>
      <c r="E39" s="372"/>
      <c r="F39" s="373" t="s">
        <v>442</v>
      </c>
      <c r="G39" s="374"/>
      <c r="H39" s="375"/>
      <c r="I39" s="373" t="s">
        <v>439</v>
      </c>
      <c r="J39" s="374"/>
      <c r="K39" s="375"/>
    </row>
    <row r="40" spans="1:11" ht="16.5" customHeight="1" thickBot="1">
      <c r="A40" s="371" t="s">
        <v>443</v>
      </c>
      <c r="B40" s="371"/>
      <c r="C40" s="372" t="s">
        <v>433</v>
      </c>
      <c r="D40" s="372"/>
      <c r="E40" s="372"/>
      <c r="F40" s="373" t="s">
        <v>444</v>
      </c>
      <c r="G40" s="374"/>
      <c r="H40" s="375"/>
      <c r="I40" s="373" t="s">
        <v>445</v>
      </c>
      <c r="J40" s="374"/>
      <c r="K40" s="375"/>
    </row>
    <row r="41" spans="1:11" ht="16.5" customHeight="1" thickBot="1">
      <c r="A41" s="371" t="s">
        <v>446</v>
      </c>
      <c r="B41" s="371"/>
      <c r="C41" s="372" t="s">
        <v>447</v>
      </c>
      <c r="D41" s="372"/>
      <c r="E41" s="372"/>
      <c r="F41" s="372" t="s">
        <v>448</v>
      </c>
      <c r="G41" s="372"/>
      <c r="H41" s="372"/>
      <c r="I41" s="372" t="s">
        <v>449</v>
      </c>
      <c r="J41" s="372"/>
      <c r="K41" s="372"/>
    </row>
    <row r="42" spans="1:11" ht="16.5" customHeight="1" thickBot="1">
      <c r="A42" s="371" t="s">
        <v>450</v>
      </c>
      <c r="B42" s="371"/>
      <c r="C42" s="372" t="s">
        <v>451</v>
      </c>
      <c r="D42" s="372"/>
      <c r="E42" s="372"/>
      <c r="F42" s="372" t="s">
        <v>452</v>
      </c>
      <c r="G42" s="372"/>
      <c r="H42" s="372"/>
      <c r="I42" s="372">
        <v>3500</v>
      </c>
      <c r="J42" s="372"/>
      <c r="K42" s="372"/>
    </row>
    <row r="43" spans="1:11" ht="16.5" customHeight="1" thickBot="1">
      <c r="A43" s="376" t="s">
        <v>77</v>
      </c>
      <c r="B43" s="142" t="s">
        <v>64</v>
      </c>
      <c r="C43" s="377" t="s">
        <v>453</v>
      </c>
      <c r="D43" s="378"/>
      <c r="E43" s="379"/>
      <c r="F43" s="383" t="s">
        <v>500</v>
      </c>
      <c r="G43" s="383"/>
      <c r="H43" s="383"/>
      <c r="I43" s="384">
        <v>49</v>
      </c>
      <c r="J43" s="384">
        <v>46</v>
      </c>
      <c r="K43" s="384">
        <v>46</v>
      </c>
    </row>
    <row r="44" spans="1:11" ht="16.5" customHeight="1" thickBot="1">
      <c r="A44" s="376"/>
      <c r="B44" s="143" t="s">
        <v>70</v>
      </c>
      <c r="C44" s="380"/>
      <c r="D44" s="381"/>
      <c r="E44" s="382"/>
      <c r="F44" s="385" t="s">
        <v>164</v>
      </c>
      <c r="G44" s="385"/>
      <c r="H44" s="385"/>
      <c r="I44" s="386">
        <v>43</v>
      </c>
      <c r="J44" s="386">
        <v>46</v>
      </c>
      <c r="K44" s="386">
        <v>46</v>
      </c>
    </row>
    <row r="45" spans="1:11" ht="16.5" customHeight="1" thickBot="1">
      <c r="A45" s="371" t="s">
        <v>454</v>
      </c>
      <c r="B45" s="371"/>
      <c r="C45" s="372" t="s">
        <v>455</v>
      </c>
      <c r="D45" s="372"/>
      <c r="E45" s="372"/>
      <c r="F45" s="372" t="s">
        <v>509</v>
      </c>
      <c r="G45" s="372"/>
      <c r="H45" s="372"/>
      <c r="I45" s="372">
        <v>6</v>
      </c>
      <c r="J45" s="372"/>
      <c r="K45" s="372"/>
    </row>
    <row r="46" spans="1:11" ht="16.5" customHeight="1" thickBot="1">
      <c r="A46" s="371" t="s">
        <v>456</v>
      </c>
      <c r="B46" s="371"/>
      <c r="C46" s="372" t="s">
        <v>457</v>
      </c>
      <c r="D46" s="372"/>
      <c r="E46" s="372"/>
      <c r="F46" s="372" t="s">
        <v>458</v>
      </c>
      <c r="G46" s="372"/>
      <c r="H46" s="372"/>
      <c r="I46" s="372" t="s">
        <v>459</v>
      </c>
      <c r="J46" s="372"/>
      <c r="K46" s="372"/>
    </row>
    <row r="47" spans="1:11" ht="16.5" customHeight="1" thickBot="1">
      <c r="A47" s="371" t="s">
        <v>460</v>
      </c>
      <c r="B47" s="371"/>
      <c r="C47" s="372" t="s">
        <v>461</v>
      </c>
      <c r="D47" s="372"/>
      <c r="E47" s="372"/>
      <c r="F47" s="372" t="s">
        <v>461</v>
      </c>
      <c r="G47" s="372"/>
      <c r="H47" s="372"/>
      <c r="I47" s="372" t="s">
        <v>510</v>
      </c>
      <c r="J47" s="372"/>
      <c r="K47" s="372"/>
    </row>
    <row r="48" spans="1:11" ht="16.5" customHeight="1" thickBot="1">
      <c r="A48" s="371" t="s">
        <v>462</v>
      </c>
      <c r="B48" s="371"/>
      <c r="C48" s="372" t="s">
        <v>463</v>
      </c>
      <c r="D48" s="372"/>
      <c r="E48" s="372"/>
      <c r="F48" s="372" t="s">
        <v>463</v>
      </c>
      <c r="G48" s="372"/>
      <c r="H48" s="372"/>
      <c r="I48" s="372">
        <v>4</v>
      </c>
      <c r="J48" s="372"/>
      <c r="K48" s="372"/>
    </row>
    <row r="49" spans="1:11" ht="16.5" customHeight="1" thickBot="1">
      <c r="A49" s="371" t="s">
        <v>511</v>
      </c>
      <c r="B49" s="371"/>
      <c r="C49" s="372" t="s">
        <v>451</v>
      </c>
      <c r="D49" s="372"/>
      <c r="E49" s="372"/>
      <c r="F49" s="372" t="s">
        <v>451</v>
      </c>
      <c r="G49" s="372"/>
      <c r="H49" s="372"/>
      <c r="I49" s="372" t="s">
        <v>464</v>
      </c>
      <c r="J49" s="372"/>
      <c r="K49" s="372"/>
    </row>
    <row r="50" spans="1:11" ht="29.25" customHeight="1" thickBot="1">
      <c r="A50" s="371" t="s">
        <v>512</v>
      </c>
      <c r="B50" s="371"/>
      <c r="C50" s="372" t="s">
        <v>451</v>
      </c>
      <c r="D50" s="372"/>
      <c r="E50" s="372"/>
      <c r="F50" s="372" t="s">
        <v>502</v>
      </c>
      <c r="G50" s="372"/>
      <c r="H50" s="372"/>
      <c r="I50" s="372" t="s">
        <v>513</v>
      </c>
      <c r="J50" s="372"/>
      <c r="K50" s="372"/>
    </row>
    <row r="51" spans="1:11" ht="34.5" customHeight="1" thickBot="1">
      <c r="A51" s="371" t="s">
        <v>465</v>
      </c>
      <c r="B51" s="371"/>
      <c r="C51" s="372" t="s">
        <v>451</v>
      </c>
      <c r="D51" s="372"/>
      <c r="E51" s="372"/>
      <c r="F51" s="372" t="s">
        <v>466</v>
      </c>
      <c r="G51" s="372"/>
      <c r="H51" s="372"/>
      <c r="I51" s="372">
        <v>98.1</v>
      </c>
      <c r="J51" s="372"/>
      <c r="K51" s="372"/>
    </row>
    <row r="52" spans="1:11" ht="18" customHeight="1" thickBot="1">
      <c r="A52" s="387" t="s">
        <v>99</v>
      </c>
      <c r="B52" s="144" t="s">
        <v>64</v>
      </c>
      <c r="C52" s="372" t="s">
        <v>451</v>
      </c>
      <c r="D52" s="372"/>
      <c r="E52" s="372"/>
      <c r="F52" s="388" t="s">
        <v>503</v>
      </c>
      <c r="G52" s="388"/>
      <c r="H52" s="388"/>
      <c r="I52" s="388" t="s">
        <v>455</v>
      </c>
      <c r="J52" s="388"/>
      <c r="K52" s="388"/>
    </row>
    <row r="53" spans="1:11" ht="18" customHeight="1" thickBot="1">
      <c r="A53" s="387"/>
      <c r="B53" s="145" t="s">
        <v>70</v>
      </c>
      <c r="C53" s="372"/>
      <c r="D53" s="372"/>
      <c r="E53" s="372"/>
      <c r="F53" s="389" t="s">
        <v>451</v>
      </c>
      <c r="G53" s="389"/>
      <c r="H53" s="389"/>
      <c r="I53" s="389">
        <v>4</v>
      </c>
      <c r="J53" s="389"/>
      <c r="K53" s="389"/>
    </row>
    <row r="54" spans="1:11" ht="30.75" customHeight="1">
      <c r="A54" s="146" t="s">
        <v>426</v>
      </c>
      <c r="B54" s="33" t="s">
        <v>64</v>
      </c>
      <c r="C54" s="332" t="s">
        <v>55</v>
      </c>
      <c r="D54" s="333" t="s">
        <v>56</v>
      </c>
      <c r="E54" s="334"/>
      <c r="F54" s="332" t="s">
        <v>55</v>
      </c>
      <c r="G54" s="333" t="s">
        <v>56</v>
      </c>
      <c r="H54" s="334"/>
      <c r="I54" s="361" t="s">
        <v>514</v>
      </c>
      <c r="J54" s="361"/>
      <c r="K54" s="361"/>
    </row>
    <row r="61" spans="1:11">
      <c r="A61" s="135"/>
      <c r="B61" s="135"/>
    </row>
    <row r="63" spans="1:11">
      <c r="A63" s="135"/>
      <c r="B63" s="135"/>
    </row>
    <row r="65" spans="1:2">
      <c r="A65" s="135"/>
      <c r="B65" s="135"/>
    </row>
    <row r="67" spans="1:2">
      <c r="A67" s="135"/>
      <c r="B67" s="135"/>
    </row>
    <row r="75" spans="1:2">
      <c r="A75" s="135"/>
      <c r="B75" s="135"/>
    </row>
    <row r="77" spans="1:2">
      <c r="A77" s="135"/>
      <c r="B77" s="135"/>
    </row>
    <row r="79" spans="1:2">
      <c r="A79" s="135"/>
      <c r="B79" s="135"/>
    </row>
    <row r="81" spans="1:2">
      <c r="A81" s="135"/>
      <c r="B81" s="135"/>
    </row>
    <row r="89" spans="1:2">
      <c r="A89" s="36"/>
      <c r="B89" s="36"/>
    </row>
    <row r="91" spans="1:2">
      <c r="A91" s="36"/>
      <c r="B91" s="36"/>
    </row>
    <row r="93" spans="1:2">
      <c r="A93" s="36"/>
      <c r="B93" s="36"/>
    </row>
    <row r="101" spans="1:2">
      <c r="A101" s="135"/>
      <c r="B101" s="135"/>
    </row>
    <row r="103" spans="1:2">
      <c r="A103" s="135"/>
      <c r="B103" s="135"/>
    </row>
    <row r="105" spans="1:2">
      <c r="A105" s="135"/>
      <c r="B105" s="135"/>
    </row>
    <row r="113" spans="1:2">
      <c r="A113" s="135"/>
      <c r="B113" s="135"/>
    </row>
    <row r="115" spans="1:2">
      <c r="A115" s="37"/>
      <c r="B115" s="37"/>
    </row>
    <row r="117" spans="1:2">
      <c r="A117" s="37"/>
      <c r="B117" s="37"/>
    </row>
    <row r="125" spans="1:2">
      <c r="A125" s="135"/>
      <c r="B125" s="135"/>
    </row>
    <row r="127" spans="1:2">
      <c r="A127" s="135"/>
      <c r="B127" s="135"/>
    </row>
    <row r="129" spans="1:2">
      <c r="A129" s="135"/>
      <c r="B129" s="135"/>
    </row>
    <row r="137" spans="1:2">
      <c r="A137" s="135"/>
      <c r="B137" s="135"/>
    </row>
    <row r="139" spans="1:2">
      <c r="A139" s="135"/>
      <c r="B139" s="135"/>
    </row>
    <row r="141" spans="1:2">
      <c r="A141" s="135"/>
      <c r="B141" s="135"/>
    </row>
    <row r="147" spans="1:2">
      <c r="A147" s="135"/>
      <c r="B147" s="135"/>
    </row>
    <row r="149" spans="1:2">
      <c r="A149" s="135"/>
      <c r="B149" s="135"/>
    </row>
    <row r="151" spans="1:2">
      <c r="A151" s="135"/>
      <c r="B151" s="135"/>
    </row>
    <row r="157" spans="1:2">
      <c r="A157" s="135"/>
      <c r="B157" s="135"/>
    </row>
    <row r="159" spans="1:2">
      <c r="A159" s="135"/>
      <c r="B159" s="135"/>
    </row>
    <row r="161" spans="1:2">
      <c r="A161" s="135"/>
      <c r="B161" s="135"/>
    </row>
    <row r="167" spans="1:2">
      <c r="A167" s="135"/>
      <c r="B167" s="135"/>
    </row>
    <row r="169" spans="1:2">
      <c r="A169" s="135"/>
      <c r="B169" s="135"/>
    </row>
    <row r="171" spans="1:2">
      <c r="A171" s="135"/>
      <c r="B171" s="135"/>
    </row>
  </sheetData>
  <mergeCells count="167">
    <mergeCell ref="A50:B50"/>
    <mergeCell ref="C50:E50"/>
    <mergeCell ref="F50:H50"/>
    <mergeCell ref="I50:K50"/>
    <mergeCell ref="A51:B51"/>
    <mergeCell ref="C51:E51"/>
    <mergeCell ref="F51:H51"/>
    <mergeCell ref="I51:K51"/>
    <mergeCell ref="C54:E54"/>
    <mergeCell ref="F54:H54"/>
    <mergeCell ref="I54:K54"/>
    <mergeCell ref="A52:A53"/>
    <mergeCell ref="C52:E53"/>
    <mergeCell ref="F52:H52"/>
    <mergeCell ref="I52:K52"/>
    <mergeCell ref="F53:H53"/>
    <mergeCell ref="I53:K53"/>
    <mergeCell ref="A48:B48"/>
    <mergeCell ref="C48:E48"/>
    <mergeCell ref="F48:H48"/>
    <mergeCell ref="I48:K48"/>
    <mergeCell ref="A49:B49"/>
    <mergeCell ref="C49:E49"/>
    <mergeCell ref="F49:H49"/>
    <mergeCell ref="I49:K49"/>
    <mergeCell ref="A45:B45"/>
    <mergeCell ref="C45:E45"/>
    <mergeCell ref="F45:H45"/>
    <mergeCell ref="I45:K45"/>
    <mergeCell ref="A46:B46"/>
    <mergeCell ref="C46:E46"/>
    <mergeCell ref="F46:H46"/>
    <mergeCell ref="I46:K46"/>
    <mergeCell ref="A47:B47"/>
    <mergeCell ref="C47:E47"/>
    <mergeCell ref="F47:H47"/>
    <mergeCell ref="I47:K47"/>
    <mergeCell ref="A42:B42"/>
    <mergeCell ref="C42:E42"/>
    <mergeCell ref="F42:H42"/>
    <mergeCell ref="I42:K42"/>
    <mergeCell ref="A43:A44"/>
    <mergeCell ref="C43:E44"/>
    <mergeCell ref="F43:H43"/>
    <mergeCell ref="I43:K43"/>
    <mergeCell ref="F44:H44"/>
    <mergeCell ref="I44:K44"/>
    <mergeCell ref="A39:B39"/>
    <mergeCell ref="C39:E39"/>
    <mergeCell ref="F39:H39"/>
    <mergeCell ref="I39:K39"/>
    <mergeCell ref="A40:B40"/>
    <mergeCell ref="C40:E40"/>
    <mergeCell ref="F40:H40"/>
    <mergeCell ref="I40:K40"/>
    <mergeCell ref="A41:B41"/>
    <mergeCell ref="C41:E41"/>
    <mergeCell ref="F41:H41"/>
    <mergeCell ref="I41:K41"/>
    <mergeCell ref="A36:B36"/>
    <mergeCell ref="C36:E36"/>
    <mergeCell ref="F36:H36"/>
    <mergeCell ref="I36:K36"/>
    <mergeCell ref="A37:B37"/>
    <mergeCell ref="C37:E37"/>
    <mergeCell ref="F37:H37"/>
    <mergeCell ref="I37:K37"/>
    <mergeCell ref="A38:B38"/>
    <mergeCell ref="C38:E38"/>
    <mergeCell ref="F38:H38"/>
    <mergeCell ref="I38:K38"/>
    <mergeCell ref="A33:K33"/>
    <mergeCell ref="A34:B34"/>
    <mergeCell ref="C34:E34"/>
    <mergeCell ref="F34:H34"/>
    <mergeCell ref="I34:K34"/>
    <mergeCell ref="A35:B35"/>
    <mergeCell ref="C35:E35"/>
    <mergeCell ref="F35:H35"/>
    <mergeCell ref="I35:K35"/>
    <mergeCell ref="A29:B29"/>
    <mergeCell ref="C29:E29"/>
    <mergeCell ref="F29:H29"/>
    <mergeCell ref="I29:K29"/>
    <mergeCell ref="A30:A31"/>
    <mergeCell ref="C30:E31"/>
    <mergeCell ref="F30:H31"/>
    <mergeCell ref="I30:K30"/>
    <mergeCell ref="I31:K31"/>
    <mergeCell ref="A26:A27"/>
    <mergeCell ref="C26:E27"/>
    <mergeCell ref="F26:H26"/>
    <mergeCell ref="I26:K26"/>
    <mergeCell ref="G27:H27"/>
    <mergeCell ref="J27:K27"/>
    <mergeCell ref="A28:B28"/>
    <mergeCell ref="C28:E28"/>
    <mergeCell ref="F28:H28"/>
    <mergeCell ref="I28:K28"/>
    <mergeCell ref="A23:A24"/>
    <mergeCell ref="C23:E24"/>
    <mergeCell ref="F23:H23"/>
    <mergeCell ref="I23:K23"/>
    <mergeCell ref="G24:H24"/>
    <mergeCell ref="J24:K24"/>
    <mergeCell ref="A25:B25"/>
    <mergeCell ref="C25:E25"/>
    <mergeCell ref="F25:H25"/>
    <mergeCell ref="I25:K25"/>
    <mergeCell ref="A20:B20"/>
    <mergeCell ref="C20:E20"/>
    <mergeCell ref="F20:H20"/>
    <mergeCell ref="I20:K20"/>
    <mergeCell ref="A21:B21"/>
    <mergeCell ref="C21:E21"/>
    <mergeCell ref="F21:H21"/>
    <mergeCell ref="I21:K21"/>
    <mergeCell ref="A22:B22"/>
    <mergeCell ref="C22:E22"/>
    <mergeCell ref="F22:H22"/>
    <mergeCell ref="I22:K22"/>
    <mergeCell ref="A17:B17"/>
    <mergeCell ref="C17:E17"/>
    <mergeCell ref="F17:H17"/>
    <mergeCell ref="I17:K17"/>
    <mergeCell ref="A18:B18"/>
    <mergeCell ref="C18:E18"/>
    <mergeCell ref="F18:H18"/>
    <mergeCell ref="I18:K18"/>
    <mergeCell ref="A19:B19"/>
    <mergeCell ref="C19:E19"/>
    <mergeCell ref="F19:H19"/>
    <mergeCell ref="I19:K19"/>
    <mergeCell ref="A13:B13"/>
    <mergeCell ref="C13:E13"/>
    <mergeCell ref="F13:H13"/>
    <mergeCell ref="I13:K13"/>
    <mergeCell ref="A14:B14"/>
    <mergeCell ref="C14:E14"/>
    <mergeCell ref="F14:H14"/>
    <mergeCell ref="A15:A16"/>
    <mergeCell ref="C15:C16"/>
    <mergeCell ref="D15:D16"/>
    <mergeCell ref="E15:E16"/>
    <mergeCell ref="F15:H15"/>
    <mergeCell ref="I15:K15"/>
    <mergeCell ref="F16:H16"/>
    <mergeCell ref="I16:K16"/>
    <mergeCell ref="A8:B8"/>
    <mergeCell ref="C8:E8"/>
    <mergeCell ref="A9:B9"/>
    <mergeCell ref="C9:E9"/>
    <mergeCell ref="A10:B10"/>
    <mergeCell ref="C10:E10"/>
    <mergeCell ref="A11:A12"/>
    <mergeCell ref="C11:E12"/>
    <mergeCell ref="G12:H12"/>
    <mergeCell ref="A1:K1"/>
    <mergeCell ref="A2:K2"/>
    <mergeCell ref="A4:K4"/>
    <mergeCell ref="A5:B5"/>
    <mergeCell ref="C5:E5"/>
    <mergeCell ref="F5:H5"/>
    <mergeCell ref="I5:K5"/>
    <mergeCell ref="A6:B6"/>
    <mergeCell ref="A7:B7"/>
    <mergeCell ref="C7:E7"/>
  </mergeCells>
  <pageMargins left="0.39370078740157483" right="0.39370078740157483" top="0.39370078740157483" bottom="0.39370078740157483" header="0" footer="0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F29"/>
  <sheetViews>
    <sheetView view="pageBreakPreview" zoomScale="85" zoomScaleNormal="100" workbookViewId="0">
      <selection sqref="A1:E1"/>
    </sheetView>
  </sheetViews>
  <sheetFormatPr defaultRowHeight="14.5"/>
  <cols>
    <col min="1" max="1" width="26.81640625" customWidth="1"/>
    <col min="2" max="2" width="29.7265625" customWidth="1"/>
    <col min="3" max="5" width="25.81640625" customWidth="1"/>
  </cols>
  <sheetData>
    <row r="1" spans="1:6" ht="15.5">
      <c r="A1" s="283" t="s">
        <v>565</v>
      </c>
      <c r="B1" s="283"/>
      <c r="C1" s="283"/>
      <c r="D1" s="283"/>
      <c r="E1" s="390"/>
    </row>
    <row r="3" spans="1:6" ht="23.5">
      <c r="A3" s="395" t="s">
        <v>422</v>
      </c>
      <c r="B3" s="395"/>
      <c r="C3" s="395"/>
      <c r="D3" s="395"/>
      <c r="E3" s="395"/>
      <c r="F3" s="128"/>
    </row>
    <row r="4" spans="1:6" ht="154.5" customHeight="1">
      <c r="A4" s="393" t="s">
        <v>33</v>
      </c>
      <c r="B4" s="394"/>
      <c r="C4" s="394"/>
      <c r="D4" s="394"/>
      <c r="E4" s="394"/>
    </row>
    <row r="5" spans="1:6" ht="15" thickBot="1"/>
    <row r="6" spans="1:6" ht="16" thickBot="1">
      <c r="A6" s="12" t="s">
        <v>0</v>
      </c>
      <c r="B6" s="12" t="s">
        <v>21</v>
      </c>
      <c r="C6" s="12" t="s">
        <v>24</v>
      </c>
      <c r="D6" s="12" t="s">
        <v>25</v>
      </c>
      <c r="E6" s="12" t="s">
        <v>495</v>
      </c>
    </row>
    <row r="7" spans="1:6" ht="16" thickBot="1">
      <c r="A7" s="13" t="s">
        <v>20</v>
      </c>
      <c r="B7" s="12" t="s">
        <v>6</v>
      </c>
      <c r="C7" s="12">
        <v>250</v>
      </c>
      <c r="D7" s="12">
        <v>250</v>
      </c>
      <c r="E7" s="12">
        <v>1100</v>
      </c>
    </row>
    <row r="8" spans="1:6" ht="16" thickBot="1">
      <c r="A8" s="13" t="s">
        <v>30</v>
      </c>
      <c r="B8" s="12" t="s">
        <v>6</v>
      </c>
      <c r="C8" s="12">
        <v>900</v>
      </c>
      <c r="D8" s="12" t="s">
        <v>19</v>
      </c>
      <c r="E8" s="12">
        <v>1400</v>
      </c>
    </row>
    <row r="9" spans="1:6">
      <c r="A9" s="10" t="s">
        <v>498</v>
      </c>
    </row>
    <row r="10" spans="1:6">
      <c r="A10" s="10" t="s">
        <v>212</v>
      </c>
    </row>
    <row r="12" spans="1:6" ht="20.25" customHeight="1">
      <c r="A12" s="392" t="s">
        <v>151</v>
      </c>
      <c r="B12" s="390"/>
    </row>
    <row r="13" spans="1:6" ht="15" customHeight="1" thickBot="1">
      <c r="A13" s="11"/>
    </row>
    <row r="14" spans="1:6" ht="17" thickBot="1">
      <c r="A14" s="20" t="s">
        <v>12</v>
      </c>
      <c r="B14" s="20" t="s">
        <v>213</v>
      </c>
    </row>
    <row r="15" spans="1:6" ht="29.5" thickBot="1">
      <c r="A15" s="21" t="s">
        <v>9</v>
      </c>
      <c r="B15" s="21" t="s">
        <v>35</v>
      </c>
    </row>
    <row r="16" spans="1:6" ht="29.5" thickBot="1">
      <c r="A16" s="21" t="s">
        <v>28</v>
      </c>
      <c r="B16" s="21" t="s">
        <v>34</v>
      </c>
    </row>
    <row r="17" spans="1:6" ht="15" thickBot="1">
      <c r="A17" s="21" t="s">
        <v>1</v>
      </c>
      <c r="B17" s="21">
        <v>11</v>
      </c>
    </row>
    <row r="18" spans="1:6" ht="15" thickBot="1">
      <c r="A18" s="21" t="s">
        <v>13</v>
      </c>
      <c r="B18" s="21">
        <v>22</v>
      </c>
    </row>
    <row r="19" spans="1:6" ht="15" thickBot="1">
      <c r="A19" s="21" t="s">
        <v>26</v>
      </c>
      <c r="B19" s="21">
        <v>44</v>
      </c>
    </row>
    <row r="20" spans="1:6">
      <c r="A20" s="22"/>
      <c r="B20" s="22"/>
    </row>
    <row r="21" spans="1:6" ht="102.75" customHeight="1">
      <c r="A21" s="391" t="s">
        <v>423</v>
      </c>
      <c r="B21" s="391"/>
      <c r="C21" s="391"/>
      <c r="D21" s="391"/>
      <c r="E21" s="391"/>
      <c r="F21" s="130"/>
    </row>
    <row r="22" spans="1:6">
      <c r="A22" s="22"/>
      <c r="B22" s="22"/>
    </row>
    <row r="23" spans="1:6">
      <c r="A23" s="23" t="s">
        <v>14</v>
      </c>
      <c r="B23" s="24"/>
    </row>
    <row r="24" spans="1:6" ht="15" thickBot="1">
      <c r="A24" s="25"/>
      <c r="B24" s="24"/>
    </row>
    <row r="25" spans="1:6" ht="15" thickBot="1">
      <c r="A25" s="26" t="s">
        <v>15</v>
      </c>
      <c r="B25" s="27">
        <v>0.23</v>
      </c>
    </row>
    <row r="26" spans="1:6" ht="15" thickBot="1">
      <c r="A26" s="28" t="s">
        <v>16</v>
      </c>
      <c r="B26" s="29">
        <v>0.23</v>
      </c>
    </row>
    <row r="27" spans="1:6" ht="15" thickBot="1">
      <c r="A27" s="28" t="s">
        <v>17</v>
      </c>
      <c r="B27" s="29">
        <v>0.13</v>
      </c>
    </row>
    <row r="28" spans="1:6" ht="17" thickBot="1">
      <c r="A28" s="28" t="s">
        <v>32</v>
      </c>
      <c r="B28" s="29">
        <v>6.8700000000000002E-3</v>
      </c>
    </row>
    <row r="29" spans="1:6" ht="15" thickBot="1">
      <c r="A29" s="28" t="s">
        <v>18</v>
      </c>
      <c r="B29" s="29">
        <v>1.6</v>
      </c>
    </row>
  </sheetData>
  <mergeCells count="5">
    <mergeCell ref="A1:E1"/>
    <mergeCell ref="A21:E21"/>
    <mergeCell ref="A12:B12"/>
    <mergeCell ref="A4:E4"/>
    <mergeCell ref="A3:E3"/>
  </mergeCells>
  <phoneticPr fontId="12" type="noConversion"/>
  <printOptions horizont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</sheetPr>
  <dimension ref="A1:K45"/>
  <sheetViews>
    <sheetView view="pageBreakPreview" zoomScale="85" zoomScaleNormal="100" zoomScaleSheetLayoutView="85" workbookViewId="0">
      <selection sqref="A1:K1"/>
    </sheetView>
  </sheetViews>
  <sheetFormatPr defaultRowHeight="14.5"/>
  <cols>
    <col min="1" max="1" width="7.453125" customWidth="1"/>
    <col min="2" max="2" width="16.453125" customWidth="1"/>
    <col min="3" max="3" width="12.453125" customWidth="1"/>
    <col min="6" max="6" width="10.453125" customWidth="1"/>
    <col min="7" max="9" width="10.7265625" customWidth="1"/>
    <col min="10" max="10" width="11.453125" customWidth="1"/>
    <col min="11" max="11" width="11.7265625" customWidth="1"/>
  </cols>
  <sheetData>
    <row r="1" spans="1:11">
      <c r="A1" s="283" t="s">
        <v>566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3" spans="1:11" ht="23.5">
      <c r="A3" s="395" t="s">
        <v>424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96" customHeight="1">
      <c r="A4" s="393" t="s">
        <v>165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15" thickBot="1"/>
    <row r="6" spans="1:11" ht="15" thickBot="1">
      <c r="A6" s="396" t="s">
        <v>0</v>
      </c>
      <c r="B6" s="397"/>
      <c r="C6" s="398"/>
      <c r="D6" s="14" t="s">
        <v>21</v>
      </c>
      <c r="E6" s="396" t="s">
        <v>491</v>
      </c>
      <c r="F6" s="398"/>
      <c r="G6" s="396" t="s">
        <v>492</v>
      </c>
      <c r="H6" s="397"/>
      <c r="I6" s="61"/>
    </row>
    <row r="7" spans="1:11" ht="15" thickBot="1">
      <c r="A7" s="420" t="s">
        <v>166</v>
      </c>
      <c r="B7" s="421"/>
      <c r="C7" s="422"/>
      <c r="D7" s="14" t="s">
        <v>167</v>
      </c>
      <c r="E7" s="396">
        <v>273</v>
      </c>
      <c r="F7" s="398"/>
      <c r="G7" s="396">
        <v>313</v>
      </c>
      <c r="H7" s="397"/>
      <c r="I7" s="61"/>
    </row>
    <row r="8" spans="1:11" ht="15" thickBot="1">
      <c r="A8" s="420" t="s">
        <v>168</v>
      </c>
      <c r="B8" s="421"/>
      <c r="C8" s="422"/>
      <c r="D8" s="14" t="s">
        <v>167</v>
      </c>
      <c r="E8" s="396">
        <v>305</v>
      </c>
      <c r="F8" s="398"/>
      <c r="G8" s="396">
        <v>362</v>
      </c>
      <c r="H8" s="397"/>
      <c r="I8" s="61"/>
    </row>
    <row r="9" spans="1:11">
      <c r="A9" s="408" t="s">
        <v>493</v>
      </c>
      <c r="B9" s="408"/>
      <c r="C9" s="408"/>
      <c r="D9" s="408"/>
      <c r="E9" s="408"/>
      <c r="F9" s="408"/>
      <c r="G9" s="408"/>
      <c r="H9" s="408"/>
    </row>
    <row r="10" spans="1:11">
      <c r="A10" s="409" t="s">
        <v>496</v>
      </c>
      <c r="B10" s="409"/>
      <c r="C10" s="409"/>
      <c r="D10" s="409"/>
      <c r="E10" s="409"/>
      <c r="F10" s="409"/>
      <c r="G10" s="409"/>
      <c r="H10" s="409"/>
    </row>
    <row r="11" spans="1:11">
      <c r="A11" s="43"/>
      <c r="B11" s="43"/>
      <c r="C11" s="43"/>
      <c r="D11" s="43"/>
      <c r="E11" s="43"/>
      <c r="F11" s="43"/>
    </row>
    <row r="12" spans="1:11">
      <c r="A12" s="43"/>
      <c r="B12" s="43"/>
      <c r="C12" s="43"/>
      <c r="D12" s="43"/>
      <c r="E12" s="43"/>
      <c r="F12" s="43"/>
    </row>
    <row r="13" spans="1:11">
      <c r="A13" s="43"/>
      <c r="B13" s="43"/>
      <c r="C13" s="43"/>
      <c r="D13" s="43"/>
      <c r="E13" s="43"/>
      <c r="F13" s="43"/>
    </row>
    <row r="14" spans="1:11">
      <c r="A14" s="43"/>
      <c r="B14" s="43"/>
      <c r="C14" s="43"/>
      <c r="D14" s="43"/>
      <c r="E14" s="43"/>
      <c r="F14" s="43"/>
    </row>
    <row r="15" spans="1:11">
      <c r="A15" s="43"/>
      <c r="B15" s="43"/>
      <c r="C15" s="43"/>
      <c r="D15" s="43"/>
      <c r="E15" s="43"/>
      <c r="F15" s="43"/>
    </row>
    <row r="16" spans="1:11">
      <c r="A16" s="43"/>
      <c r="B16" s="43"/>
      <c r="C16" s="43"/>
      <c r="D16" s="43"/>
      <c r="E16" s="43"/>
      <c r="F16" s="43"/>
    </row>
    <row r="17" spans="1:11">
      <c r="A17" s="43"/>
      <c r="B17" s="43"/>
      <c r="C17" s="43"/>
      <c r="D17" s="43"/>
      <c r="E17" s="43"/>
      <c r="F17" s="43"/>
    </row>
    <row r="18" spans="1:11">
      <c r="A18" s="43"/>
      <c r="B18" s="43"/>
      <c r="C18" s="43"/>
      <c r="D18" s="43"/>
      <c r="E18" s="43"/>
      <c r="F18" s="43"/>
    </row>
    <row r="19" spans="1:11">
      <c r="A19" s="43"/>
      <c r="B19" s="43"/>
      <c r="C19" s="43"/>
      <c r="D19" s="43"/>
      <c r="E19" s="43"/>
      <c r="F19" s="43"/>
    </row>
    <row r="20" spans="1:11">
      <c r="A20" s="43"/>
      <c r="B20" s="43"/>
      <c r="C20" s="43"/>
      <c r="D20" s="43"/>
      <c r="E20" s="43"/>
      <c r="F20" s="43"/>
    </row>
    <row r="21" spans="1:11">
      <c r="A21" s="43"/>
      <c r="B21" s="43"/>
      <c r="C21" s="43"/>
      <c r="D21" s="43"/>
      <c r="E21" s="43"/>
      <c r="F21" s="43"/>
    </row>
    <row r="22" spans="1:11">
      <c r="A22" s="43"/>
      <c r="B22" s="43"/>
      <c r="C22" s="43"/>
      <c r="D22" s="43"/>
      <c r="E22" s="43"/>
      <c r="F22" s="43"/>
    </row>
    <row r="23" spans="1:11">
      <c r="A23" s="43"/>
      <c r="B23" s="43"/>
      <c r="C23" s="43"/>
      <c r="D23" s="43"/>
      <c r="E23" s="43"/>
      <c r="F23" s="43"/>
    </row>
    <row r="24" spans="1:11">
      <c r="A24" s="43"/>
      <c r="B24" s="43"/>
      <c r="C24" s="43"/>
      <c r="D24" s="43"/>
      <c r="E24" s="43"/>
      <c r="F24" s="43"/>
    </row>
    <row r="25" spans="1:11">
      <c r="A25" s="43"/>
      <c r="B25" s="43"/>
      <c r="C25" s="43"/>
      <c r="D25" s="43"/>
      <c r="E25" s="43"/>
      <c r="F25" s="43"/>
    </row>
    <row r="26" spans="1:11">
      <c r="A26" s="43"/>
      <c r="B26" s="43"/>
      <c r="C26" s="43"/>
      <c r="D26" s="43"/>
      <c r="E26" s="43"/>
      <c r="F26" s="43"/>
    </row>
    <row r="27" spans="1:11" ht="35.25" customHeight="1"/>
    <row r="28" spans="1:11" ht="39.75" customHeight="1" thickBot="1">
      <c r="A28" s="407" t="s">
        <v>169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</row>
    <row r="29" spans="1:11" ht="15" thickTop="1">
      <c r="A29" s="410" t="s">
        <v>170</v>
      </c>
      <c r="B29" s="416" t="s">
        <v>171</v>
      </c>
      <c r="C29" s="418" t="s">
        <v>172</v>
      </c>
      <c r="D29" s="423" t="s">
        <v>173</v>
      </c>
      <c r="E29" s="424"/>
      <c r="F29" s="424"/>
      <c r="G29" s="424"/>
      <c r="H29" s="424"/>
      <c r="I29" s="425"/>
      <c r="J29" s="399" t="s">
        <v>174</v>
      </c>
      <c r="K29" s="400"/>
    </row>
    <row r="30" spans="1:11" ht="15" thickBot="1">
      <c r="A30" s="411"/>
      <c r="B30" s="417"/>
      <c r="C30" s="419"/>
      <c r="D30" s="426"/>
      <c r="E30" s="427"/>
      <c r="F30" s="427"/>
      <c r="G30" s="427"/>
      <c r="H30" s="427"/>
      <c r="I30" s="428"/>
      <c r="J30" s="401"/>
      <c r="K30" s="402"/>
    </row>
    <row r="31" spans="1:11" ht="15" thickBot="1">
      <c r="A31" s="411"/>
      <c r="B31" s="417"/>
      <c r="C31" s="419"/>
      <c r="D31" s="426"/>
      <c r="E31" s="427"/>
      <c r="F31" s="427"/>
      <c r="G31" s="427"/>
      <c r="H31" s="427"/>
      <c r="I31" s="428"/>
      <c r="J31" s="403" t="s">
        <v>175</v>
      </c>
      <c r="K31" s="405" t="s">
        <v>176</v>
      </c>
    </row>
    <row r="32" spans="1:11" ht="22" thickTop="1" thickBot="1">
      <c r="A32" s="411"/>
      <c r="B32" s="417"/>
      <c r="C32" s="419"/>
      <c r="D32" s="44" t="s">
        <v>177</v>
      </c>
      <c r="E32" s="45" t="s">
        <v>178</v>
      </c>
      <c r="F32" s="46" t="s">
        <v>179</v>
      </c>
      <c r="G32" s="47" t="s">
        <v>180</v>
      </c>
      <c r="H32" s="48" t="s">
        <v>181</v>
      </c>
      <c r="I32" s="49" t="s">
        <v>182</v>
      </c>
      <c r="J32" s="404"/>
      <c r="K32" s="406"/>
    </row>
    <row r="33" spans="1:11" ht="22" thickTop="1" thickBot="1">
      <c r="A33" s="50">
        <v>1</v>
      </c>
      <c r="B33" s="51" t="s">
        <v>183</v>
      </c>
      <c r="C33" s="52" t="s">
        <v>184</v>
      </c>
      <c r="D33" s="53"/>
      <c r="E33" s="54"/>
      <c r="F33" s="55"/>
      <c r="G33" s="56"/>
      <c r="H33" s="57"/>
      <c r="I33" s="57"/>
      <c r="J33" s="55">
        <v>0.63</v>
      </c>
      <c r="K33" s="56">
        <v>0.63</v>
      </c>
    </row>
    <row r="34" spans="1:11" ht="22" thickTop="1" thickBot="1">
      <c r="A34" s="50">
        <v>2</v>
      </c>
      <c r="B34" s="51" t="s">
        <v>185</v>
      </c>
      <c r="C34" s="52"/>
      <c r="D34" s="53"/>
      <c r="E34" s="54"/>
      <c r="F34" s="55"/>
      <c r="G34" s="56"/>
      <c r="H34" s="57"/>
      <c r="I34" s="57"/>
      <c r="J34" s="55">
        <v>75</v>
      </c>
      <c r="K34" s="56">
        <v>88</v>
      </c>
    </row>
    <row r="35" spans="1:11" ht="22" thickTop="1" thickBot="1">
      <c r="A35" s="50">
        <v>3</v>
      </c>
      <c r="B35" s="51" t="s">
        <v>186</v>
      </c>
      <c r="C35" s="52" t="s">
        <v>187</v>
      </c>
      <c r="D35" s="53">
        <v>0.5</v>
      </c>
      <c r="E35" s="54" t="s">
        <v>188</v>
      </c>
      <c r="F35" s="55" t="s">
        <v>189</v>
      </c>
      <c r="G35" s="56" t="s">
        <v>189</v>
      </c>
      <c r="H35" s="57" t="s">
        <v>189</v>
      </c>
      <c r="I35" s="58">
        <v>1.3</v>
      </c>
      <c r="J35" s="59" t="s">
        <v>190</v>
      </c>
      <c r="K35" s="60" t="s">
        <v>191</v>
      </c>
    </row>
    <row r="36" spans="1:11" ht="24" thickTop="1" thickBot="1">
      <c r="A36" s="50">
        <v>4</v>
      </c>
      <c r="B36" s="51" t="s">
        <v>192</v>
      </c>
      <c r="C36" s="52"/>
      <c r="D36" s="53">
        <v>1450</v>
      </c>
      <c r="E36" s="54">
        <v>1450</v>
      </c>
      <c r="F36" s="55">
        <v>1450</v>
      </c>
      <c r="G36" s="56">
        <v>1300</v>
      </c>
      <c r="H36" s="57">
        <v>1200</v>
      </c>
      <c r="I36" s="57">
        <v>1450</v>
      </c>
      <c r="J36" s="55">
        <v>1450</v>
      </c>
      <c r="K36" s="56">
        <v>1450</v>
      </c>
    </row>
    <row r="37" spans="1:11" ht="15.5" thickTop="1" thickBot="1">
      <c r="A37" s="50">
        <v>5</v>
      </c>
      <c r="B37" s="51" t="s">
        <v>193</v>
      </c>
      <c r="C37" s="52" t="s">
        <v>194</v>
      </c>
      <c r="D37" s="53"/>
      <c r="E37" s="54"/>
      <c r="F37" s="55"/>
      <c r="G37" s="56"/>
      <c r="H37" s="57"/>
      <c r="I37" s="57"/>
      <c r="J37" s="55">
        <v>99</v>
      </c>
      <c r="K37" s="56">
        <v>99</v>
      </c>
    </row>
    <row r="38" spans="1:11" ht="22" thickTop="1" thickBot="1">
      <c r="A38" s="50">
        <v>6</v>
      </c>
      <c r="B38" s="51" t="s">
        <v>195</v>
      </c>
      <c r="C38" s="52" t="s">
        <v>196</v>
      </c>
      <c r="D38" s="53">
        <v>50</v>
      </c>
      <c r="E38" s="54">
        <v>100</v>
      </c>
      <c r="F38" s="55">
        <v>100</v>
      </c>
      <c r="G38" s="56">
        <v>100</v>
      </c>
      <c r="H38" s="57">
        <v>100</v>
      </c>
      <c r="I38" s="57">
        <v>100</v>
      </c>
      <c r="J38" s="55">
        <v>100</v>
      </c>
      <c r="K38" s="56">
        <v>100</v>
      </c>
    </row>
    <row r="39" spans="1:11" ht="22" thickTop="1" thickBot="1">
      <c r="A39" s="50">
        <v>7</v>
      </c>
      <c r="B39" s="51" t="s">
        <v>197</v>
      </c>
      <c r="C39" s="52" t="s">
        <v>198</v>
      </c>
      <c r="D39" s="53">
        <v>10</v>
      </c>
      <c r="E39" s="54">
        <v>25</v>
      </c>
      <c r="F39" s="55">
        <v>20</v>
      </c>
      <c r="G39" s="56">
        <v>20</v>
      </c>
      <c r="H39" s="57">
        <v>25</v>
      </c>
      <c r="I39" s="57">
        <v>30</v>
      </c>
      <c r="J39" s="55">
        <v>20</v>
      </c>
      <c r="K39" s="56">
        <v>25</v>
      </c>
    </row>
    <row r="40" spans="1:11" ht="15.5" thickTop="1" thickBot="1">
      <c r="A40" s="50">
        <v>8</v>
      </c>
      <c r="B40" s="51" t="s">
        <v>199</v>
      </c>
      <c r="C40" s="52"/>
      <c r="D40" s="53">
        <v>10</v>
      </c>
      <c r="E40" s="54">
        <v>20</v>
      </c>
      <c r="F40" s="55">
        <v>30</v>
      </c>
      <c r="G40" s="56">
        <v>15</v>
      </c>
      <c r="H40" s="57">
        <v>25</v>
      </c>
      <c r="I40" s="57">
        <v>30</v>
      </c>
      <c r="J40" s="55">
        <v>25</v>
      </c>
      <c r="K40" s="56">
        <v>30</v>
      </c>
    </row>
    <row r="41" spans="1:11" ht="22" thickTop="1" thickBot="1">
      <c r="A41" s="50">
        <v>9</v>
      </c>
      <c r="B41" s="52" t="s">
        <v>200</v>
      </c>
      <c r="C41" s="52"/>
      <c r="D41" s="53">
        <v>2</v>
      </c>
      <c r="E41" s="54">
        <v>2</v>
      </c>
      <c r="F41" s="55">
        <v>2</v>
      </c>
      <c r="G41" s="56">
        <v>2</v>
      </c>
      <c r="H41" s="57">
        <v>2</v>
      </c>
      <c r="I41" s="57">
        <v>2</v>
      </c>
      <c r="J41" s="55">
        <v>3</v>
      </c>
      <c r="K41" s="56">
        <v>3</v>
      </c>
    </row>
    <row r="42" spans="1:11" ht="15.5" thickTop="1" thickBot="1">
      <c r="A42" s="50">
        <v>10</v>
      </c>
      <c r="B42" s="412" t="s">
        <v>201</v>
      </c>
      <c r="C42" s="413"/>
      <c r="D42" s="53">
        <v>220</v>
      </c>
      <c r="E42" s="54">
        <v>250</v>
      </c>
      <c r="F42" s="55">
        <v>390</v>
      </c>
      <c r="G42" s="56">
        <v>625</v>
      </c>
      <c r="H42" s="57">
        <v>590</v>
      </c>
      <c r="I42" s="57">
        <v>970</v>
      </c>
      <c r="J42" s="55">
        <v>341</v>
      </c>
      <c r="K42" s="56">
        <v>381</v>
      </c>
    </row>
    <row r="43" spans="1:11" ht="74.5" thickTop="1" thickBot="1">
      <c r="A43" s="50">
        <v>11</v>
      </c>
      <c r="B43" s="414" t="s">
        <v>202</v>
      </c>
      <c r="C43" s="415"/>
      <c r="D43" s="50" t="s">
        <v>203</v>
      </c>
      <c r="E43" s="50" t="s">
        <v>204</v>
      </c>
      <c r="F43" s="50" t="s">
        <v>205</v>
      </c>
      <c r="G43" s="50" t="s">
        <v>206</v>
      </c>
      <c r="H43" s="50" t="s">
        <v>207</v>
      </c>
      <c r="I43" s="50" t="s">
        <v>208</v>
      </c>
      <c r="J43" s="50" t="s">
        <v>209</v>
      </c>
      <c r="K43" s="50" t="s">
        <v>206</v>
      </c>
    </row>
    <row r="44" spans="1:11" ht="15" thickTop="1">
      <c r="B44" t="s">
        <v>210</v>
      </c>
    </row>
    <row r="45" spans="1:11">
      <c r="B45" t="s">
        <v>211</v>
      </c>
    </row>
  </sheetData>
  <mergeCells count="24">
    <mergeCell ref="B42:C42"/>
    <mergeCell ref="B43:C43"/>
    <mergeCell ref="G6:H6"/>
    <mergeCell ref="G7:H7"/>
    <mergeCell ref="G8:H8"/>
    <mergeCell ref="B29:B32"/>
    <mergeCell ref="C29:C32"/>
    <mergeCell ref="A8:C8"/>
    <mergeCell ref="E8:F8"/>
    <mergeCell ref="A7:C7"/>
    <mergeCell ref="E7:F7"/>
    <mergeCell ref="D29:I31"/>
    <mergeCell ref="J29:K30"/>
    <mergeCell ref="J31:J32"/>
    <mergeCell ref="K31:K32"/>
    <mergeCell ref="A28:K28"/>
    <mergeCell ref="A9:H9"/>
    <mergeCell ref="A10:H10"/>
    <mergeCell ref="A29:A32"/>
    <mergeCell ref="A1:K1"/>
    <mergeCell ref="A3:K3"/>
    <mergeCell ref="A4:K4"/>
    <mergeCell ref="A6:C6"/>
    <mergeCell ref="E6:F6"/>
  </mergeCells>
  <phoneticPr fontId="12" type="noConversion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Q44"/>
  <sheetViews>
    <sheetView view="pageBreakPreview" zoomScale="85" zoomScaleNormal="115" workbookViewId="0">
      <selection sqref="A1:G1"/>
    </sheetView>
  </sheetViews>
  <sheetFormatPr defaultColWidth="9.1796875" defaultRowHeight="12.5"/>
  <cols>
    <col min="1" max="1" width="4.81640625" style="75" customWidth="1"/>
    <col min="2" max="2" width="13.26953125" style="75" customWidth="1"/>
    <col min="3" max="3" width="20.26953125" style="75" customWidth="1"/>
    <col min="4" max="5" width="20.26953125" style="76" customWidth="1"/>
    <col min="6" max="7" width="20.26953125" style="75" customWidth="1"/>
    <col min="8" max="16384" width="9.1796875" style="75"/>
  </cols>
  <sheetData>
    <row r="1" spans="1:7">
      <c r="A1" s="429" t="s">
        <v>567</v>
      </c>
      <c r="B1" s="429"/>
      <c r="C1" s="429"/>
      <c r="D1" s="429"/>
      <c r="E1" s="429"/>
      <c r="F1" s="429"/>
      <c r="G1" s="429"/>
    </row>
    <row r="2" spans="1:7" ht="138" customHeight="1">
      <c r="A2" s="432"/>
      <c r="B2" s="432"/>
      <c r="C2" s="432"/>
      <c r="D2" s="432"/>
      <c r="E2" s="432"/>
      <c r="F2" s="432"/>
      <c r="G2" s="432"/>
    </row>
    <row r="3" spans="1:7" ht="16.5" customHeight="1">
      <c r="A3" s="431" t="s">
        <v>410</v>
      </c>
      <c r="B3" s="431"/>
      <c r="C3" s="431"/>
      <c r="D3" s="431"/>
      <c r="E3" s="431"/>
      <c r="F3" s="431"/>
      <c r="G3" s="431"/>
    </row>
    <row r="4" spans="1:7" s="77" customFormat="1" ht="26">
      <c r="A4" s="78" t="s">
        <v>324</v>
      </c>
      <c r="B4" s="78" t="s">
        <v>325</v>
      </c>
      <c r="C4" s="78" t="s">
        <v>326</v>
      </c>
      <c r="D4" s="79" t="s">
        <v>327</v>
      </c>
      <c r="E4" s="79" t="s">
        <v>328</v>
      </c>
      <c r="F4" s="79" t="s">
        <v>214</v>
      </c>
      <c r="G4" s="79" t="s">
        <v>408</v>
      </c>
    </row>
    <row r="5" spans="1:7" ht="15.5">
      <c r="A5" s="80">
        <v>1</v>
      </c>
      <c r="B5" s="81" t="s">
        <v>329</v>
      </c>
      <c r="C5" s="82" t="s">
        <v>330</v>
      </c>
      <c r="D5" s="83" t="s">
        <v>331</v>
      </c>
      <c r="E5" s="79">
        <v>9002</v>
      </c>
      <c r="F5" s="231">
        <v>992</v>
      </c>
      <c r="G5" s="231">
        <v>1125</v>
      </c>
    </row>
    <row r="6" spans="1:7" ht="15.5">
      <c r="A6" s="80">
        <v>2</v>
      </c>
      <c r="B6" s="81" t="s">
        <v>332</v>
      </c>
      <c r="C6" s="82" t="s">
        <v>333</v>
      </c>
      <c r="D6" s="83" t="s">
        <v>334</v>
      </c>
      <c r="E6" s="79">
        <v>1037</v>
      </c>
      <c r="F6" s="231">
        <v>1125</v>
      </c>
      <c r="G6" s="231">
        <v>1258</v>
      </c>
    </row>
    <row r="7" spans="1:7" ht="15.5">
      <c r="A7" s="80">
        <v>3</v>
      </c>
      <c r="B7" s="81" t="s">
        <v>335</v>
      </c>
      <c r="C7" s="82" t="s">
        <v>336</v>
      </c>
      <c r="D7" s="83" t="s">
        <v>337</v>
      </c>
      <c r="E7" s="79">
        <v>2000</v>
      </c>
      <c r="F7" s="231">
        <v>1125</v>
      </c>
      <c r="G7" s="231">
        <v>1258</v>
      </c>
    </row>
    <row r="8" spans="1:7" ht="15.5">
      <c r="A8" s="80">
        <v>4</v>
      </c>
      <c r="B8" s="81" t="s">
        <v>338</v>
      </c>
      <c r="C8" s="80" t="s">
        <v>339</v>
      </c>
      <c r="D8" s="83" t="s">
        <v>340</v>
      </c>
      <c r="E8" s="79">
        <v>2012</v>
      </c>
      <c r="F8" s="231">
        <v>1125</v>
      </c>
      <c r="G8" s="231">
        <v>1258</v>
      </c>
    </row>
    <row r="9" spans="1:7" ht="15.5">
      <c r="A9" s="80">
        <v>5</v>
      </c>
      <c r="B9" s="81" t="s">
        <v>341</v>
      </c>
      <c r="C9" s="82" t="s">
        <v>342</v>
      </c>
      <c r="D9" s="83" t="s">
        <v>343</v>
      </c>
      <c r="E9" s="79">
        <v>2010</v>
      </c>
      <c r="F9" s="231">
        <v>1125</v>
      </c>
      <c r="G9" s="231">
        <v>1258</v>
      </c>
    </row>
    <row r="10" spans="1:7" ht="15.5">
      <c r="A10" s="80">
        <v>6</v>
      </c>
      <c r="B10" s="81" t="s">
        <v>344</v>
      </c>
      <c r="C10" s="80" t="s">
        <v>345</v>
      </c>
      <c r="D10" s="83" t="s">
        <v>346</v>
      </c>
      <c r="E10" s="79">
        <v>2001</v>
      </c>
      <c r="F10" s="231">
        <v>992</v>
      </c>
      <c r="G10" s="231">
        <v>1125</v>
      </c>
    </row>
    <row r="11" spans="1:7" ht="15.5">
      <c r="A11" s="80">
        <v>7</v>
      </c>
      <c r="B11" s="81" t="s">
        <v>347</v>
      </c>
      <c r="C11" s="80" t="s">
        <v>348</v>
      </c>
      <c r="D11" s="83" t="s">
        <v>349</v>
      </c>
      <c r="E11" s="79">
        <v>2012</v>
      </c>
      <c r="F11" s="231">
        <v>1125</v>
      </c>
      <c r="G11" s="231">
        <v>1258</v>
      </c>
    </row>
    <row r="12" spans="1:7" ht="15.5">
      <c r="A12" s="80">
        <v>8</v>
      </c>
      <c r="B12" s="81" t="s">
        <v>350</v>
      </c>
      <c r="C12" s="80" t="s">
        <v>351</v>
      </c>
      <c r="D12" s="83" t="s">
        <v>352</v>
      </c>
      <c r="E12" s="79">
        <v>3022</v>
      </c>
      <c r="F12" s="231">
        <v>1125</v>
      </c>
      <c r="G12" s="231">
        <v>1258</v>
      </c>
    </row>
    <row r="13" spans="1:7" ht="15.5">
      <c r="A13" s="80">
        <v>9</v>
      </c>
      <c r="B13" s="81" t="s">
        <v>353</v>
      </c>
      <c r="C13" s="82" t="s">
        <v>354</v>
      </c>
      <c r="D13" s="83" t="s">
        <v>355</v>
      </c>
      <c r="E13" s="79">
        <v>3020</v>
      </c>
      <c r="F13" s="231">
        <v>1125</v>
      </c>
      <c r="G13" s="231">
        <v>1258</v>
      </c>
    </row>
    <row r="14" spans="1:7" ht="15.5">
      <c r="A14" s="80">
        <v>10</v>
      </c>
      <c r="B14" s="81" t="s">
        <v>356</v>
      </c>
      <c r="C14" s="80" t="s">
        <v>357</v>
      </c>
      <c r="D14" s="83" t="s">
        <v>358</v>
      </c>
      <c r="E14" s="79">
        <v>3031</v>
      </c>
      <c r="F14" s="231">
        <v>1521</v>
      </c>
      <c r="G14" s="231">
        <v>1654</v>
      </c>
    </row>
    <row r="15" spans="1:7" ht="15.5">
      <c r="A15" s="80">
        <v>11</v>
      </c>
      <c r="B15" s="81" t="s">
        <v>359</v>
      </c>
      <c r="C15" s="82" t="s">
        <v>360</v>
      </c>
      <c r="D15" s="83" t="s">
        <v>361</v>
      </c>
      <c r="E15" s="79">
        <v>3011</v>
      </c>
      <c r="F15" s="231">
        <v>1521</v>
      </c>
      <c r="G15" s="231">
        <v>1654</v>
      </c>
    </row>
    <row r="16" spans="1:7" ht="15.5">
      <c r="A16" s="80">
        <v>12</v>
      </c>
      <c r="B16" s="81" t="s">
        <v>362</v>
      </c>
      <c r="C16" s="82" t="s">
        <v>363</v>
      </c>
      <c r="D16" s="83" t="s">
        <v>364</v>
      </c>
      <c r="E16" s="79">
        <v>7046</v>
      </c>
      <c r="F16" s="231">
        <v>1125</v>
      </c>
      <c r="G16" s="231">
        <v>1258</v>
      </c>
    </row>
    <row r="17" spans="1:7" ht="15.5">
      <c r="A17" s="80">
        <v>13</v>
      </c>
      <c r="B17" s="81" t="s">
        <v>365</v>
      </c>
      <c r="C17" s="80" t="s">
        <v>366</v>
      </c>
      <c r="D17" s="83" t="s">
        <v>367</v>
      </c>
      <c r="E17" s="79">
        <v>5005</v>
      </c>
      <c r="F17" s="231">
        <v>1125</v>
      </c>
      <c r="G17" s="231">
        <v>1258</v>
      </c>
    </row>
    <row r="18" spans="1:7" ht="15.5">
      <c r="A18" s="80">
        <v>14</v>
      </c>
      <c r="B18" s="81" t="s">
        <v>368</v>
      </c>
      <c r="C18" s="82" t="s">
        <v>369</v>
      </c>
      <c r="D18" s="83" t="s">
        <v>370</v>
      </c>
      <c r="E18" s="79">
        <v>5002</v>
      </c>
      <c r="F18" s="231">
        <v>992</v>
      </c>
      <c r="G18" s="231">
        <v>1125</v>
      </c>
    </row>
    <row r="19" spans="1:7" ht="15.5">
      <c r="A19" s="80">
        <v>15</v>
      </c>
      <c r="B19" s="81" t="s">
        <v>371</v>
      </c>
      <c r="C19" s="82" t="s">
        <v>372</v>
      </c>
      <c r="D19" s="83" t="s">
        <v>373</v>
      </c>
      <c r="E19" s="79">
        <v>8007</v>
      </c>
      <c r="F19" s="231">
        <v>992</v>
      </c>
      <c r="G19" s="231">
        <v>1125</v>
      </c>
    </row>
    <row r="20" spans="1:7" ht="15.5">
      <c r="A20" s="80">
        <v>16</v>
      </c>
      <c r="B20" s="81" t="s">
        <v>374</v>
      </c>
      <c r="C20" s="80" t="s">
        <v>375</v>
      </c>
      <c r="D20" s="83" t="s">
        <v>376</v>
      </c>
      <c r="E20" s="79">
        <v>8011</v>
      </c>
      <c r="F20" s="231">
        <v>992</v>
      </c>
      <c r="G20" s="231">
        <v>1125</v>
      </c>
    </row>
    <row r="21" spans="1:7" ht="15.5">
      <c r="A21" s="80">
        <v>17</v>
      </c>
      <c r="B21" s="81" t="s">
        <v>377</v>
      </c>
      <c r="C21" s="80" t="s">
        <v>378</v>
      </c>
      <c r="D21" s="83" t="s">
        <v>379</v>
      </c>
      <c r="E21" s="79">
        <v>8017</v>
      </c>
      <c r="F21" s="231">
        <v>992</v>
      </c>
      <c r="G21" s="231">
        <v>1125</v>
      </c>
    </row>
    <row r="22" spans="1:7" ht="15.5">
      <c r="A22" s="80">
        <v>18</v>
      </c>
      <c r="B22" s="81" t="s">
        <v>380</v>
      </c>
      <c r="C22" s="80" t="s">
        <v>381</v>
      </c>
      <c r="D22" s="83" t="s">
        <v>382</v>
      </c>
      <c r="E22" s="79">
        <v>8022</v>
      </c>
      <c r="F22" s="231">
        <v>1125</v>
      </c>
      <c r="G22" s="231">
        <v>1258</v>
      </c>
    </row>
    <row r="23" spans="1:7" ht="15.5">
      <c r="A23" s="80">
        <v>19</v>
      </c>
      <c r="B23" s="81" t="s">
        <v>383</v>
      </c>
      <c r="C23" s="80" t="s">
        <v>384</v>
      </c>
      <c r="D23" s="83" t="s">
        <v>385</v>
      </c>
      <c r="E23" s="79">
        <v>1016</v>
      </c>
      <c r="F23" s="231">
        <v>992</v>
      </c>
      <c r="G23" s="231">
        <v>1125</v>
      </c>
    </row>
    <row r="24" spans="1:7" ht="15.5">
      <c r="A24" s="80">
        <v>20</v>
      </c>
      <c r="B24" s="81" t="s">
        <v>386</v>
      </c>
      <c r="C24" s="82" t="s">
        <v>387</v>
      </c>
      <c r="D24" s="83" t="s">
        <v>388</v>
      </c>
      <c r="E24" s="79">
        <v>1012</v>
      </c>
      <c r="F24" s="231">
        <v>1125</v>
      </c>
      <c r="G24" s="231">
        <v>1258</v>
      </c>
    </row>
    <row r="25" spans="1:7" ht="15.5">
      <c r="A25" s="80">
        <v>21</v>
      </c>
      <c r="B25" s="81" t="s">
        <v>389</v>
      </c>
      <c r="C25" s="80" t="s">
        <v>390</v>
      </c>
      <c r="D25" s="83" t="s">
        <v>391</v>
      </c>
      <c r="E25" s="79">
        <v>6021</v>
      </c>
      <c r="F25" s="231">
        <v>1125</v>
      </c>
      <c r="G25" s="231">
        <v>1258</v>
      </c>
    </row>
    <row r="26" spans="1:7" ht="15.5">
      <c r="A26" s="80">
        <v>22</v>
      </c>
      <c r="B26" s="81" t="s">
        <v>392</v>
      </c>
      <c r="C26" s="82" t="s">
        <v>393</v>
      </c>
      <c r="D26" s="83" t="s">
        <v>394</v>
      </c>
      <c r="E26" s="79">
        <v>6018</v>
      </c>
      <c r="F26" s="231">
        <v>1125</v>
      </c>
      <c r="G26" s="231">
        <v>1258</v>
      </c>
    </row>
    <row r="27" spans="1:7" ht="15.5">
      <c r="A27" s="80">
        <v>23</v>
      </c>
      <c r="B27" s="81" t="s">
        <v>395</v>
      </c>
      <c r="C27" s="80" t="s">
        <v>396</v>
      </c>
      <c r="D27" s="83" t="s">
        <v>397</v>
      </c>
      <c r="E27" s="79">
        <v>6000</v>
      </c>
      <c r="F27" s="231">
        <v>1125</v>
      </c>
      <c r="G27" s="231">
        <v>1258</v>
      </c>
    </row>
    <row r="28" spans="1:7" ht="15.5">
      <c r="A28" s="80">
        <v>24</v>
      </c>
      <c r="B28" s="81" t="s">
        <v>398</v>
      </c>
      <c r="C28" s="80" t="s">
        <v>399</v>
      </c>
      <c r="D28" s="83" t="s">
        <v>400</v>
      </c>
      <c r="E28" s="79">
        <v>6002</v>
      </c>
      <c r="F28" s="231">
        <v>1125</v>
      </c>
      <c r="G28" s="231">
        <v>1258</v>
      </c>
    </row>
    <row r="29" spans="1:7" ht="15.5">
      <c r="A29" s="80">
        <v>25</v>
      </c>
      <c r="B29" s="81" t="s">
        <v>401</v>
      </c>
      <c r="C29" s="82" t="s">
        <v>402</v>
      </c>
      <c r="D29" s="83" t="s">
        <v>403</v>
      </c>
      <c r="E29" s="79">
        <v>6004</v>
      </c>
      <c r="F29" s="231">
        <v>1125</v>
      </c>
      <c r="G29" s="231">
        <v>1258</v>
      </c>
    </row>
    <row r="30" spans="1:7" ht="15.5">
      <c r="A30" s="80">
        <v>26</v>
      </c>
      <c r="B30" s="81" t="s">
        <v>467</v>
      </c>
      <c r="C30" s="80" t="s">
        <v>468</v>
      </c>
      <c r="D30" s="83">
        <v>2402020</v>
      </c>
      <c r="E30" s="79">
        <v>5011</v>
      </c>
      <c r="F30" s="231">
        <v>1125</v>
      </c>
      <c r="G30" s="231">
        <v>1258</v>
      </c>
    </row>
    <row r="31" spans="1:7" ht="15.5">
      <c r="A31" s="80">
        <v>27</v>
      </c>
      <c r="B31" s="81" t="s">
        <v>469</v>
      </c>
      <c r="C31" s="82" t="s">
        <v>470</v>
      </c>
      <c r="D31" s="83">
        <v>1905020</v>
      </c>
      <c r="E31" s="79">
        <v>5021</v>
      </c>
      <c r="F31" s="231">
        <v>1125</v>
      </c>
      <c r="G31" s="231">
        <v>1258</v>
      </c>
    </row>
    <row r="32" spans="1:7" ht="15.5">
      <c r="A32" s="80">
        <v>28</v>
      </c>
      <c r="B32" s="81" t="s">
        <v>471</v>
      </c>
      <c r="C32" s="80" t="s">
        <v>472</v>
      </c>
      <c r="D32" s="83" t="s">
        <v>473</v>
      </c>
      <c r="E32" s="79">
        <v>1016</v>
      </c>
      <c r="F32" s="231">
        <v>1125</v>
      </c>
      <c r="G32" s="231">
        <v>1258</v>
      </c>
    </row>
    <row r="33" spans="1:17" ht="15.5">
      <c r="A33" s="80">
        <v>29</v>
      </c>
      <c r="B33" s="81" t="s">
        <v>474</v>
      </c>
      <c r="C33" s="82" t="s">
        <v>517</v>
      </c>
      <c r="D33" s="83" t="s">
        <v>340</v>
      </c>
      <c r="E33" s="79">
        <v>2003</v>
      </c>
      <c r="F33" s="231">
        <v>1125</v>
      </c>
      <c r="G33" s="231">
        <v>1258</v>
      </c>
    </row>
    <row r="34" spans="1:17" ht="15.5">
      <c r="A34" s="80">
        <v>30</v>
      </c>
      <c r="B34" s="81" t="s">
        <v>520</v>
      </c>
      <c r="C34" s="80" t="s">
        <v>475</v>
      </c>
      <c r="D34" s="83" t="s">
        <v>476</v>
      </c>
      <c r="E34" s="79">
        <v>5012</v>
      </c>
      <c r="F34" s="231">
        <v>992</v>
      </c>
      <c r="G34" s="231">
        <v>1125</v>
      </c>
    </row>
    <row r="35" spans="1:17" ht="15.75" customHeight="1">
      <c r="A35" s="436" t="s">
        <v>562</v>
      </c>
      <c r="B35" s="436"/>
      <c r="C35" s="436"/>
      <c r="D35" s="228"/>
      <c r="E35" s="229"/>
      <c r="F35" s="230"/>
      <c r="G35" s="230"/>
    </row>
    <row r="36" spans="1:17" s="209" customFormat="1" ht="13.5" customHeight="1">
      <c r="A36" s="435" t="s">
        <v>559</v>
      </c>
      <c r="B36" s="435"/>
      <c r="C36" s="435"/>
      <c r="D36" s="435"/>
      <c r="E36" s="435"/>
      <c r="F36" s="435"/>
      <c r="G36" s="435"/>
    </row>
    <row r="37" spans="1:17" s="210" customFormat="1" ht="13.5" customHeight="1">
      <c r="A37" s="208" t="s">
        <v>558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s="209" customFormat="1" ht="13.5" customHeight="1">
      <c r="A38" s="433" t="s">
        <v>477</v>
      </c>
      <c r="B38" s="433"/>
      <c r="C38" s="433"/>
      <c r="D38" s="433"/>
      <c r="E38" s="433"/>
      <c r="F38" s="433"/>
      <c r="G38" s="433"/>
    </row>
    <row r="39" spans="1:17" s="209" customFormat="1" ht="13.5" customHeight="1">
      <c r="A39" s="433" t="s">
        <v>518</v>
      </c>
      <c r="B39" s="433"/>
      <c r="C39" s="433"/>
      <c r="D39" s="433"/>
      <c r="E39" s="433"/>
      <c r="F39" s="433"/>
      <c r="G39" s="433"/>
    </row>
    <row r="40" spans="1:17" ht="15.5">
      <c r="A40" s="434" t="s">
        <v>532</v>
      </c>
      <c r="B40" s="434"/>
      <c r="C40" s="434"/>
      <c r="D40" s="434"/>
      <c r="E40" s="434"/>
      <c r="F40" s="434"/>
      <c r="G40" s="434"/>
    </row>
    <row r="41" spans="1:17" ht="54.75" customHeight="1">
      <c r="A41" s="430" t="s">
        <v>409</v>
      </c>
      <c r="B41" s="430"/>
      <c r="C41" s="430"/>
      <c r="D41" s="430"/>
      <c r="E41" s="430"/>
      <c r="F41" s="430"/>
      <c r="G41" s="430"/>
    </row>
    <row r="42" spans="1:17" ht="13">
      <c r="A42" s="86" t="s">
        <v>404</v>
      </c>
      <c r="B42" s="84"/>
      <c r="C42" s="86" t="s">
        <v>405</v>
      </c>
      <c r="D42" s="85"/>
      <c r="E42" s="85"/>
      <c r="F42" s="84"/>
      <c r="G42" s="84"/>
    </row>
    <row r="43" spans="1:17" ht="13">
      <c r="A43" s="86" t="s">
        <v>406</v>
      </c>
      <c r="B43" s="84"/>
      <c r="C43" s="86" t="s">
        <v>407</v>
      </c>
      <c r="D43" s="85"/>
      <c r="E43" s="85"/>
      <c r="F43" s="84"/>
      <c r="G43" s="84"/>
    </row>
    <row r="44" spans="1:17" ht="13">
      <c r="A44" s="84"/>
      <c r="B44" s="84"/>
      <c r="C44" s="84"/>
      <c r="D44" s="85"/>
      <c r="E44" s="85"/>
      <c r="F44" s="84"/>
      <c r="G44" s="84"/>
    </row>
  </sheetData>
  <mergeCells count="9">
    <mergeCell ref="A1:G1"/>
    <mergeCell ref="A41:G41"/>
    <mergeCell ref="A3:G3"/>
    <mergeCell ref="A2:G2"/>
    <mergeCell ref="A38:G38"/>
    <mergeCell ref="A39:G39"/>
    <mergeCell ref="A40:G40"/>
    <mergeCell ref="A36:G36"/>
    <mergeCell ref="A35:C35"/>
  </mergeCells>
  <phoneticPr fontId="63" type="noConversion"/>
  <hyperlinks>
    <hyperlink ref="C43" r:id="rId1" xr:uid="{00000000-0004-0000-0700-000000000000}"/>
    <hyperlink ref="A43" r:id="rId2" xr:uid="{00000000-0004-0000-0700-000001000000}"/>
    <hyperlink ref="C42" r:id="rId3" xr:uid="{00000000-0004-0000-0700-000002000000}"/>
  </hyperlinks>
  <pageMargins left="0.75" right="0.75" top="1" bottom="1" header="0.5" footer="0.5"/>
  <pageSetup paperSize="9" scale="72" orientation="portrait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8"/>
  </sheetPr>
  <dimension ref="A1:R61"/>
  <sheetViews>
    <sheetView view="pageBreakPreview" zoomScale="85" zoomScaleNormal="100" zoomScaleSheetLayoutView="85" workbookViewId="0">
      <selection sqref="A1:G1"/>
    </sheetView>
  </sheetViews>
  <sheetFormatPr defaultColWidth="9" defaultRowHeight="14"/>
  <cols>
    <col min="1" max="1" width="4.453125" style="1" customWidth="1"/>
    <col min="2" max="2" width="31" style="1" customWidth="1"/>
    <col min="3" max="3" width="26.81640625" style="1" customWidth="1"/>
    <col min="4" max="4" width="14.26953125" style="1" customWidth="1"/>
    <col min="5" max="5" width="15.453125" style="1" customWidth="1"/>
    <col min="6" max="6" width="14.453125" style="1" customWidth="1"/>
    <col min="7" max="7" width="15.81640625" style="1" customWidth="1"/>
    <col min="8" max="8" width="4.81640625" style="1" hidden="1" customWidth="1"/>
    <col min="9" max="11" width="9" style="1" hidden="1" customWidth="1"/>
    <col min="12" max="12" width="6.81640625" style="1" hidden="1" customWidth="1"/>
    <col min="13" max="17" width="9" style="1" hidden="1" customWidth="1"/>
    <col min="18" max="18" width="19.26953125" style="1" customWidth="1"/>
    <col min="19" max="19" width="17.81640625" style="1" customWidth="1"/>
    <col min="20" max="16384" width="9" style="1"/>
  </cols>
  <sheetData>
    <row r="1" spans="1:18" ht="17">
      <c r="A1" s="437" t="s">
        <v>568</v>
      </c>
      <c r="B1" s="437"/>
      <c r="C1" s="437"/>
      <c r="D1" s="437"/>
      <c r="E1" s="437"/>
      <c r="F1" s="437"/>
      <c r="G1" s="437"/>
    </row>
    <row r="2" spans="1:18" ht="88.5" customHeight="1">
      <c r="A2" s="284"/>
      <c r="B2" s="284"/>
      <c r="C2" s="284"/>
      <c r="D2" s="284"/>
      <c r="E2" s="285"/>
      <c r="F2" s="285"/>
      <c r="G2" s="285"/>
    </row>
    <row r="3" spans="1:18" ht="16.5" customHeight="1">
      <c r="A3" s="439" t="s">
        <v>548</v>
      </c>
      <c r="B3" s="439"/>
      <c r="C3" s="439"/>
      <c r="D3" s="263" t="s">
        <v>10</v>
      </c>
      <c r="E3" s="440" t="s">
        <v>4</v>
      </c>
      <c r="F3" s="440"/>
      <c r="G3" s="440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 t="s">
        <v>549</v>
      </c>
    </row>
    <row r="4" spans="1:18" ht="31.5" customHeight="1">
      <c r="A4" s="439"/>
      <c r="B4" s="439"/>
      <c r="C4" s="439"/>
      <c r="D4" s="67" t="s">
        <v>214</v>
      </c>
      <c r="E4" s="67" t="s">
        <v>214</v>
      </c>
      <c r="F4" s="67" t="s">
        <v>408</v>
      </c>
      <c r="G4" s="67" t="s">
        <v>216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67" t="s">
        <v>214</v>
      </c>
    </row>
    <row r="5" spans="1:18" s="30" customFormat="1" ht="17.25" customHeight="1">
      <c r="A5" s="68">
        <v>1</v>
      </c>
      <c r="B5" s="69" t="s">
        <v>237</v>
      </c>
      <c r="C5" s="70" t="s">
        <v>238</v>
      </c>
      <c r="D5" s="264">
        <v>993.6674999999999</v>
      </c>
      <c r="E5" s="177">
        <v>946</v>
      </c>
      <c r="F5" s="232" t="s">
        <v>19</v>
      </c>
      <c r="G5" s="177">
        <v>1180</v>
      </c>
      <c r="H5" s="174"/>
      <c r="I5" s="174"/>
      <c r="J5" s="174"/>
      <c r="K5" s="174"/>
      <c r="L5" s="174"/>
      <c r="M5" s="174"/>
      <c r="N5" s="175">
        <v>96</v>
      </c>
      <c r="O5" s="174"/>
      <c r="P5" s="174"/>
      <c r="Q5" s="174"/>
      <c r="R5" s="232">
        <v>1208</v>
      </c>
    </row>
    <row r="6" spans="1:18" s="30" customFormat="1" ht="17.25" customHeight="1">
      <c r="A6" s="68">
        <v>2</v>
      </c>
      <c r="B6" s="69" t="s">
        <v>416</v>
      </c>
      <c r="C6" s="70" t="s">
        <v>417</v>
      </c>
      <c r="D6" s="264">
        <v>993.6674999999999</v>
      </c>
      <c r="E6" s="177">
        <v>946</v>
      </c>
      <c r="F6" s="232" t="s">
        <v>19</v>
      </c>
      <c r="G6" s="177">
        <v>1180</v>
      </c>
      <c r="H6" s="174"/>
      <c r="I6" s="174"/>
      <c r="J6" s="174"/>
      <c r="K6" s="174"/>
      <c r="L6" s="174"/>
      <c r="M6" s="174"/>
      <c r="N6" s="175">
        <v>148</v>
      </c>
      <c r="O6" s="174"/>
      <c r="P6" s="174"/>
      <c r="Q6" s="174"/>
      <c r="R6" s="232">
        <v>1208</v>
      </c>
    </row>
    <row r="7" spans="1:18" s="30" customFormat="1" ht="17.25" customHeight="1">
      <c r="A7" s="68">
        <v>3</v>
      </c>
      <c r="B7" s="69" t="s">
        <v>239</v>
      </c>
      <c r="C7" s="70" t="s">
        <v>240</v>
      </c>
      <c r="D7" s="264" t="s">
        <v>19</v>
      </c>
      <c r="E7" s="177">
        <v>946</v>
      </c>
      <c r="F7" s="232" t="s">
        <v>19</v>
      </c>
      <c r="G7" s="177" t="s">
        <v>19</v>
      </c>
      <c r="H7" s="174"/>
      <c r="I7" s="174"/>
      <c r="J7" s="174"/>
      <c r="K7" s="174"/>
      <c r="L7" s="174"/>
      <c r="M7" s="174"/>
      <c r="N7" s="175">
        <v>121</v>
      </c>
      <c r="O7" s="174"/>
      <c r="P7" s="174"/>
      <c r="Q7" s="174"/>
      <c r="R7" s="232">
        <v>1208</v>
      </c>
    </row>
    <row r="8" spans="1:18" s="30" customFormat="1" ht="17.25" customHeight="1">
      <c r="A8" s="68">
        <v>4</v>
      </c>
      <c r="B8" s="69" t="s">
        <v>241</v>
      </c>
      <c r="C8" s="70" t="s">
        <v>242</v>
      </c>
      <c r="D8" s="264" t="s">
        <v>19</v>
      </c>
      <c r="E8" s="177">
        <v>946</v>
      </c>
      <c r="F8" s="232" t="s">
        <v>19</v>
      </c>
      <c r="G8" s="177" t="s">
        <v>19</v>
      </c>
      <c r="H8" s="174"/>
      <c r="I8" s="174"/>
      <c r="J8" s="174"/>
      <c r="K8" s="174"/>
      <c r="L8" s="174"/>
      <c r="M8" s="174"/>
      <c r="N8" s="175">
        <v>128</v>
      </c>
      <c r="O8" s="174"/>
      <c r="P8" s="174"/>
      <c r="Q8" s="174"/>
      <c r="R8" s="232">
        <v>1208</v>
      </c>
    </row>
    <row r="9" spans="1:18" s="30" customFormat="1" ht="17.25" customHeight="1">
      <c r="A9" s="68">
        <v>5</v>
      </c>
      <c r="B9" s="69" t="s">
        <v>243</v>
      </c>
      <c r="C9" s="70" t="s">
        <v>244</v>
      </c>
      <c r="D9" s="264" t="s">
        <v>19</v>
      </c>
      <c r="E9" s="177">
        <v>946</v>
      </c>
      <c r="F9" s="232" t="s">
        <v>19</v>
      </c>
      <c r="G9" s="177" t="s">
        <v>19</v>
      </c>
      <c r="H9" s="174"/>
      <c r="I9" s="174"/>
      <c r="J9" s="174"/>
      <c r="K9" s="174"/>
      <c r="L9" s="174"/>
      <c r="M9" s="174"/>
      <c r="N9" s="175">
        <v>128</v>
      </c>
      <c r="O9" s="174"/>
      <c r="P9" s="174"/>
      <c r="Q9" s="174"/>
      <c r="R9" s="232">
        <v>1208</v>
      </c>
    </row>
    <row r="10" spans="1:18" s="30" customFormat="1" ht="17.25" customHeight="1">
      <c r="A10" s="68">
        <v>6</v>
      </c>
      <c r="B10" s="69" t="s">
        <v>245</v>
      </c>
      <c r="C10" s="70" t="s">
        <v>246</v>
      </c>
      <c r="D10" s="264" t="s">
        <v>19</v>
      </c>
      <c r="E10" s="177">
        <v>946</v>
      </c>
      <c r="F10" s="232" t="s">
        <v>19</v>
      </c>
      <c r="G10" s="177" t="s">
        <v>19</v>
      </c>
      <c r="H10" s="174"/>
      <c r="I10" s="174"/>
      <c r="J10" s="174"/>
      <c r="K10" s="174"/>
      <c r="L10" s="174"/>
      <c r="M10" s="174"/>
      <c r="N10" s="175">
        <v>106</v>
      </c>
      <c r="O10" s="174"/>
      <c r="P10" s="174"/>
      <c r="Q10" s="174"/>
      <c r="R10" s="232">
        <v>1208</v>
      </c>
    </row>
    <row r="11" spans="1:18" s="30" customFormat="1" ht="17.25" customHeight="1">
      <c r="A11" s="68">
        <v>7</v>
      </c>
      <c r="B11" s="69" t="s">
        <v>247</v>
      </c>
      <c r="C11" s="70" t="s">
        <v>248</v>
      </c>
      <c r="D11" s="264" t="s">
        <v>19</v>
      </c>
      <c r="E11" s="177">
        <v>946</v>
      </c>
      <c r="F11" s="232">
        <v>1084</v>
      </c>
      <c r="G11" s="177" t="s">
        <v>19</v>
      </c>
      <c r="H11" s="174"/>
      <c r="I11" s="174"/>
      <c r="J11" s="174"/>
      <c r="K11" s="174"/>
      <c r="L11" s="174"/>
      <c r="M11" s="174"/>
      <c r="N11" s="175">
        <v>117</v>
      </c>
      <c r="O11" s="174"/>
      <c r="P11" s="174"/>
      <c r="Q11" s="174"/>
      <c r="R11" s="232">
        <v>1208</v>
      </c>
    </row>
    <row r="12" spans="1:18" s="30" customFormat="1" ht="17.25" customHeight="1">
      <c r="A12" s="68">
        <v>8</v>
      </c>
      <c r="B12" s="69" t="s">
        <v>249</v>
      </c>
      <c r="C12" s="70" t="s">
        <v>250</v>
      </c>
      <c r="D12" s="264" t="s">
        <v>19</v>
      </c>
      <c r="E12" s="177">
        <v>946</v>
      </c>
      <c r="F12" s="232">
        <v>1084</v>
      </c>
      <c r="G12" s="177" t="s">
        <v>19</v>
      </c>
      <c r="H12" s="174"/>
      <c r="I12" s="174"/>
      <c r="J12" s="174"/>
      <c r="K12" s="174"/>
      <c r="L12" s="174"/>
      <c r="M12" s="174"/>
      <c r="N12" s="175">
        <v>110</v>
      </c>
      <c r="O12" s="174"/>
      <c r="P12" s="174"/>
      <c r="Q12" s="174"/>
      <c r="R12" s="232">
        <v>1208</v>
      </c>
    </row>
    <row r="13" spans="1:18" s="30" customFormat="1" ht="17.25" customHeight="1">
      <c r="A13" s="68">
        <v>9</v>
      </c>
      <c r="B13" s="69" t="s">
        <v>251</v>
      </c>
      <c r="C13" s="70" t="s">
        <v>252</v>
      </c>
      <c r="D13" s="264" t="s">
        <v>19</v>
      </c>
      <c r="E13" s="177">
        <v>946</v>
      </c>
      <c r="F13" s="232">
        <v>1084</v>
      </c>
      <c r="G13" s="177" t="s">
        <v>19</v>
      </c>
      <c r="H13" s="174"/>
      <c r="I13" s="174"/>
      <c r="J13" s="174"/>
      <c r="K13" s="174"/>
      <c r="L13" s="174"/>
      <c r="M13" s="174"/>
      <c r="N13" s="175">
        <v>132</v>
      </c>
      <c r="O13" s="174"/>
      <c r="P13" s="174"/>
      <c r="Q13" s="174"/>
      <c r="R13" s="232">
        <v>1208</v>
      </c>
    </row>
    <row r="14" spans="1:18" s="30" customFormat="1" ht="17.25" customHeight="1">
      <c r="A14" s="68">
        <v>10</v>
      </c>
      <c r="B14" s="69" t="s">
        <v>253</v>
      </c>
      <c r="C14" s="70" t="s">
        <v>254</v>
      </c>
      <c r="D14" s="264" t="s">
        <v>19</v>
      </c>
      <c r="E14" s="177">
        <v>946</v>
      </c>
      <c r="F14" s="232">
        <v>1084</v>
      </c>
      <c r="G14" s="177" t="s">
        <v>19</v>
      </c>
      <c r="H14" s="174"/>
      <c r="I14" s="174"/>
      <c r="J14" s="174"/>
      <c r="K14" s="174"/>
      <c r="L14" s="174"/>
      <c r="M14" s="174"/>
      <c r="N14" s="175"/>
      <c r="O14" s="174"/>
      <c r="P14" s="174"/>
      <c r="Q14" s="174"/>
      <c r="R14" s="232">
        <v>1208</v>
      </c>
    </row>
    <row r="15" spans="1:18" s="30" customFormat="1" ht="17.25" customHeight="1">
      <c r="A15" s="68">
        <v>11</v>
      </c>
      <c r="B15" s="69" t="s">
        <v>255</v>
      </c>
      <c r="C15" s="70" t="s">
        <v>256</v>
      </c>
      <c r="D15" s="264">
        <v>993.6674999999999</v>
      </c>
      <c r="E15" s="177">
        <v>946</v>
      </c>
      <c r="F15" s="232" t="s">
        <v>19</v>
      </c>
      <c r="G15" s="177">
        <v>1180</v>
      </c>
      <c r="H15" s="174"/>
      <c r="I15" s="174"/>
      <c r="J15" s="174"/>
      <c r="K15" s="174"/>
      <c r="L15" s="174"/>
      <c r="M15" s="174"/>
      <c r="N15" s="175"/>
      <c r="O15" s="174"/>
      <c r="P15" s="174"/>
      <c r="Q15" s="174"/>
      <c r="R15" s="232">
        <v>1208</v>
      </c>
    </row>
    <row r="16" spans="1:18" s="30" customFormat="1" ht="17.25" customHeight="1">
      <c r="A16" s="68">
        <v>12</v>
      </c>
      <c r="B16" s="69" t="s">
        <v>413</v>
      </c>
      <c r="C16" s="69" t="s">
        <v>258</v>
      </c>
      <c r="D16" s="264" t="s">
        <v>19</v>
      </c>
      <c r="E16" s="177">
        <v>946</v>
      </c>
      <c r="F16" s="232" t="s">
        <v>19</v>
      </c>
      <c r="G16" s="177">
        <v>1485</v>
      </c>
      <c r="H16" s="174"/>
      <c r="I16" s="174"/>
      <c r="J16" s="174"/>
      <c r="K16" s="174"/>
      <c r="L16" s="174"/>
      <c r="M16" s="174"/>
      <c r="N16" s="175"/>
      <c r="O16" s="174"/>
      <c r="P16" s="174"/>
      <c r="Q16" s="174"/>
      <c r="R16" s="232">
        <v>1208</v>
      </c>
    </row>
    <row r="17" spans="1:18" s="30" customFormat="1" ht="17.25" customHeight="1">
      <c r="A17" s="68">
        <v>13</v>
      </c>
      <c r="B17" s="69" t="s">
        <v>479</v>
      </c>
      <c r="C17" s="69" t="s">
        <v>480</v>
      </c>
      <c r="D17" s="264" t="s">
        <v>19</v>
      </c>
      <c r="E17" s="177">
        <v>946</v>
      </c>
      <c r="F17" s="232" t="s">
        <v>19</v>
      </c>
      <c r="G17" s="177">
        <v>1485</v>
      </c>
      <c r="H17" s="174"/>
      <c r="I17" s="174"/>
      <c r="J17" s="174"/>
      <c r="K17" s="174"/>
      <c r="L17" s="174"/>
      <c r="M17" s="174"/>
      <c r="N17" s="175"/>
      <c r="O17" s="174"/>
      <c r="P17" s="174"/>
      <c r="Q17" s="174"/>
      <c r="R17" s="232">
        <v>1208</v>
      </c>
    </row>
    <row r="18" spans="1:18" s="30" customFormat="1" ht="17.25" customHeight="1">
      <c r="A18" s="68">
        <v>14</v>
      </c>
      <c r="B18" s="69" t="s">
        <v>414</v>
      </c>
      <c r="C18" s="69" t="s">
        <v>259</v>
      </c>
      <c r="D18" s="264" t="s">
        <v>19</v>
      </c>
      <c r="E18" s="177">
        <v>946</v>
      </c>
      <c r="F18" s="232" t="s">
        <v>19</v>
      </c>
      <c r="G18" s="177">
        <v>1485</v>
      </c>
      <c r="H18" s="174"/>
      <c r="I18" s="174"/>
      <c r="J18" s="174"/>
      <c r="K18" s="174"/>
      <c r="L18" s="174"/>
      <c r="M18" s="174"/>
      <c r="N18" s="175"/>
      <c r="O18" s="174"/>
      <c r="P18" s="174"/>
      <c r="Q18" s="174"/>
      <c r="R18" s="232">
        <v>1208</v>
      </c>
    </row>
    <row r="19" spans="1:18" s="30" customFormat="1" ht="17.25" customHeight="1">
      <c r="A19" s="68">
        <v>15</v>
      </c>
      <c r="B19" s="69" t="s">
        <v>481</v>
      </c>
      <c r="C19" s="69" t="s">
        <v>482</v>
      </c>
      <c r="D19" s="264" t="s">
        <v>19</v>
      </c>
      <c r="E19" s="177">
        <v>946</v>
      </c>
      <c r="F19" s="232" t="s">
        <v>19</v>
      </c>
      <c r="G19" s="177">
        <v>1485</v>
      </c>
      <c r="H19" s="174"/>
      <c r="I19" s="174"/>
      <c r="J19" s="174"/>
      <c r="K19" s="174"/>
      <c r="L19" s="174"/>
      <c r="M19" s="174"/>
      <c r="N19" s="175"/>
      <c r="O19" s="174"/>
      <c r="P19" s="174"/>
      <c r="Q19" s="174"/>
      <c r="R19" s="232">
        <v>1208</v>
      </c>
    </row>
    <row r="20" spans="1:18" s="30" customFormat="1" ht="17.25" customHeight="1">
      <c r="A20" s="68">
        <v>16</v>
      </c>
      <c r="B20" s="69" t="s">
        <v>415</v>
      </c>
      <c r="C20" s="70" t="s">
        <v>257</v>
      </c>
      <c r="D20" s="264">
        <v>993.6674999999999</v>
      </c>
      <c r="E20" s="177">
        <v>946</v>
      </c>
      <c r="F20" s="232" t="s">
        <v>19</v>
      </c>
      <c r="G20" s="177">
        <v>1485</v>
      </c>
      <c r="H20" s="174"/>
      <c r="I20" s="174"/>
      <c r="J20" s="174"/>
      <c r="K20" s="174"/>
      <c r="L20" s="174"/>
      <c r="M20" s="174"/>
      <c r="N20" s="175"/>
      <c r="O20" s="174"/>
      <c r="P20" s="174"/>
      <c r="Q20" s="174"/>
      <c r="R20" s="232">
        <v>1208</v>
      </c>
    </row>
    <row r="21" spans="1:18" s="30" customFormat="1" ht="17.25" customHeight="1">
      <c r="A21" s="68">
        <v>17</v>
      </c>
      <c r="B21" s="69" t="s">
        <v>260</v>
      </c>
      <c r="C21" s="70" t="s">
        <v>261</v>
      </c>
      <c r="D21" s="264">
        <v>993.6674999999999</v>
      </c>
      <c r="E21" s="177">
        <v>946</v>
      </c>
      <c r="F21" s="232" t="s">
        <v>19</v>
      </c>
      <c r="G21" s="177">
        <v>1180</v>
      </c>
      <c r="H21" s="174"/>
      <c r="I21" s="174"/>
      <c r="J21" s="174"/>
      <c r="K21" s="174"/>
      <c r="L21" s="174"/>
      <c r="M21" s="174"/>
      <c r="N21" s="175"/>
      <c r="O21" s="174"/>
      <c r="P21" s="174"/>
      <c r="Q21" s="174"/>
      <c r="R21" s="232">
        <v>1208</v>
      </c>
    </row>
    <row r="22" spans="1:18" s="30" customFormat="1" ht="17.25" customHeight="1">
      <c r="A22" s="68">
        <v>18</v>
      </c>
      <c r="B22" s="69" t="s">
        <v>262</v>
      </c>
      <c r="C22" s="70" t="s">
        <v>263</v>
      </c>
      <c r="D22" s="264">
        <v>993.6674999999999</v>
      </c>
      <c r="E22" s="177">
        <v>946</v>
      </c>
      <c r="F22" s="232" t="s">
        <v>19</v>
      </c>
      <c r="G22" s="177" t="s">
        <v>19</v>
      </c>
      <c r="H22" s="174"/>
      <c r="I22" s="174"/>
      <c r="J22" s="174"/>
      <c r="K22" s="174"/>
      <c r="L22" s="174"/>
      <c r="M22" s="174"/>
      <c r="N22" s="175"/>
      <c r="O22" s="174"/>
      <c r="P22" s="174"/>
      <c r="Q22" s="174"/>
      <c r="R22" s="232">
        <v>1208</v>
      </c>
    </row>
    <row r="23" spans="1:18" s="30" customFormat="1" ht="17.25" customHeight="1">
      <c r="A23" s="68">
        <v>19</v>
      </c>
      <c r="B23" s="69" t="s">
        <v>264</v>
      </c>
      <c r="C23" s="70" t="s">
        <v>265</v>
      </c>
      <c r="D23" s="264">
        <v>993.6674999999999</v>
      </c>
      <c r="E23" s="177">
        <v>946</v>
      </c>
      <c r="F23" s="232" t="s">
        <v>19</v>
      </c>
      <c r="G23" s="177" t="s">
        <v>19</v>
      </c>
      <c r="H23" s="174"/>
      <c r="I23" s="174"/>
      <c r="J23" s="174"/>
      <c r="K23" s="174"/>
      <c r="L23" s="174"/>
      <c r="M23" s="174"/>
      <c r="N23" s="175"/>
      <c r="O23" s="174"/>
      <c r="P23" s="174"/>
      <c r="Q23" s="174"/>
      <c r="R23" s="232">
        <v>1208</v>
      </c>
    </row>
    <row r="24" spans="1:18" s="30" customFormat="1" ht="17.25" customHeight="1">
      <c r="A24" s="68">
        <v>20</v>
      </c>
      <c r="B24" s="69" t="s">
        <v>515</v>
      </c>
      <c r="C24" s="70" t="s">
        <v>266</v>
      </c>
      <c r="D24" s="264" t="s">
        <v>19</v>
      </c>
      <c r="E24" s="177">
        <v>946</v>
      </c>
      <c r="F24" s="232" t="s">
        <v>19</v>
      </c>
      <c r="G24" s="177">
        <v>1180</v>
      </c>
      <c r="H24" s="174"/>
      <c r="I24" s="174"/>
      <c r="J24" s="174"/>
      <c r="K24" s="174"/>
      <c r="L24" s="174"/>
      <c r="M24" s="174"/>
      <c r="N24" s="175"/>
      <c r="O24" s="174"/>
      <c r="P24" s="174"/>
      <c r="Q24" s="174"/>
      <c r="R24" s="232">
        <v>1208</v>
      </c>
    </row>
    <row r="25" spans="1:18" s="30" customFormat="1" ht="17.25" customHeight="1">
      <c r="A25" s="68">
        <v>21</v>
      </c>
      <c r="B25" s="69" t="s">
        <v>516</v>
      </c>
      <c r="C25" s="70" t="s">
        <v>267</v>
      </c>
      <c r="D25" s="264" t="s">
        <v>19</v>
      </c>
      <c r="E25" s="177">
        <v>946</v>
      </c>
      <c r="F25" s="232" t="s">
        <v>19</v>
      </c>
      <c r="G25" s="177">
        <v>1180</v>
      </c>
      <c r="H25" s="174"/>
      <c r="I25" s="174"/>
      <c r="J25" s="174"/>
      <c r="K25" s="174"/>
      <c r="L25" s="174"/>
      <c r="M25" s="174"/>
      <c r="N25" s="175"/>
      <c r="O25" s="174"/>
      <c r="P25" s="174"/>
      <c r="Q25" s="174"/>
      <c r="R25" s="232">
        <v>1208</v>
      </c>
    </row>
    <row r="26" spans="1:18" s="30" customFormat="1" ht="17.25" customHeight="1">
      <c r="A26" s="68">
        <v>22</v>
      </c>
      <c r="B26" s="69" t="s">
        <v>268</v>
      </c>
      <c r="C26" s="70" t="s">
        <v>269</v>
      </c>
      <c r="D26" s="264" t="s">
        <v>19</v>
      </c>
      <c r="E26" s="177">
        <v>946</v>
      </c>
      <c r="F26" s="232" t="s">
        <v>19</v>
      </c>
      <c r="G26" s="177">
        <v>1180</v>
      </c>
      <c r="H26" s="174"/>
      <c r="I26" s="174"/>
      <c r="J26" s="174"/>
      <c r="K26" s="174"/>
      <c r="L26" s="174"/>
      <c r="M26" s="174"/>
      <c r="N26" s="175"/>
      <c r="O26" s="174"/>
      <c r="P26" s="174"/>
      <c r="Q26" s="174"/>
      <c r="R26" s="232">
        <v>1208</v>
      </c>
    </row>
    <row r="27" spans="1:18" s="30" customFormat="1" ht="17.25" customHeight="1">
      <c r="A27" s="68">
        <v>23</v>
      </c>
      <c r="B27" s="69" t="s">
        <v>270</v>
      </c>
      <c r="C27" s="70" t="s">
        <v>271</v>
      </c>
      <c r="D27" s="264" t="s">
        <v>19</v>
      </c>
      <c r="E27" s="177">
        <v>946</v>
      </c>
      <c r="F27" s="232" t="s">
        <v>19</v>
      </c>
      <c r="G27" s="177">
        <v>1180</v>
      </c>
      <c r="H27" s="174"/>
      <c r="I27" s="174"/>
      <c r="J27" s="174"/>
      <c r="K27" s="174"/>
      <c r="L27" s="174"/>
      <c r="M27" s="174"/>
      <c r="N27" s="175"/>
      <c r="O27" s="174"/>
      <c r="P27" s="174"/>
      <c r="Q27" s="174"/>
      <c r="R27" s="232">
        <v>1208</v>
      </c>
    </row>
    <row r="28" spans="1:18" s="30" customFormat="1" ht="17.25" customHeight="1">
      <c r="A28" s="68">
        <v>24</v>
      </c>
      <c r="B28" s="69" t="s">
        <v>272</v>
      </c>
      <c r="C28" s="70" t="s">
        <v>273</v>
      </c>
      <c r="D28" s="264" t="s">
        <v>19</v>
      </c>
      <c r="E28" s="177">
        <v>946</v>
      </c>
      <c r="F28" s="232" t="s">
        <v>19</v>
      </c>
      <c r="G28" s="177">
        <v>1180</v>
      </c>
      <c r="H28" s="174"/>
      <c r="I28" s="174"/>
      <c r="J28" s="174"/>
      <c r="K28" s="174"/>
      <c r="L28" s="174"/>
      <c r="M28" s="174"/>
      <c r="N28" s="175"/>
      <c r="O28" s="174"/>
      <c r="P28" s="174"/>
      <c r="Q28" s="174"/>
      <c r="R28" s="232">
        <v>1208</v>
      </c>
    </row>
    <row r="29" spans="1:18" s="30" customFormat="1" ht="17.25" customHeight="1">
      <c r="A29" s="68">
        <v>25</v>
      </c>
      <c r="B29" s="69" t="s">
        <v>274</v>
      </c>
      <c r="C29" s="70" t="s">
        <v>275</v>
      </c>
      <c r="D29" s="264">
        <v>993.6674999999999</v>
      </c>
      <c r="E29" s="177">
        <v>946</v>
      </c>
      <c r="F29" s="232" t="s">
        <v>19</v>
      </c>
      <c r="G29" s="177">
        <v>1485</v>
      </c>
      <c r="H29" s="174"/>
      <c r="I29" s="174"/>
      <c r="J29" s="174"/>
      <c r="K29" s="174"/>
      <c r="L29" s="174"/>
      <c r="M29" s="174"/>
      <c r="N29" s="175"/>
      <c r="O29" s="174"/>
      <c r="P29" s="174"/>
      <c r="Q29" s="174"/>
      <c r="R29" s="232">
        <v>1208</v>
      </c>
    </row>
    <row r="30" spans="1:18" s="30" customFormat="1" ht="17.25" customHeight="1">
      <c r="A30" s="68">
        <v>26</v>
      </c>
      <c r="B30" s="69" t="s">
        <v>276</v>
      </c>
      <c r="C30" s="70" t="s">
        <v>277</v>
      </c>
      <c r="D30" s="264" t="s">
        <v>19</v>
      </c>
      <c r="E30" s="177">
        <v>946</v>
      </c>
      <c r="F30" s="232">
        <v>1084</v>
      </c>
      <c r="G30" s="177" t="s">
        <v>19</v>
      </c>
      <c r="H30" s="174"/>
      <c r="I30" s="174"/>
      <c r="J30" s="174"/>
      <c r="K30" s="174"/>
      <c r="L30" s="174"/>
      <c r="M30" s="174"/>
      <c r="N30" s="175"/>
      <c r="O30" s="174"/>
      <c r="P30" s="174"/>
      <c r="Q30" s="174"/>
      <c r="R30" s="232">
        <v>1208</v>
      </c>
    </row>
    <row r="31" spans="1:18" s="30" customFormat="1" ht="17.25" customHeight="1">
      <c r="A31" s="68">
        <v>27</v>
      </c>
      <c r="B31" s="69" t="s">
        <v>278</v>
      </c>
      <c r="C31" s="70" t="s">
        <v>279</v>
      </c>
      <c r="D31" s="264" t="s">
        <v>19</v>
      </c>
      <c r="E31" s="177">
        <v>946</v>
      </c>
      <c r="F31" s="232" t="s">
        <v>19</v>
      </c>
      <c r="G31" s="177">
        <v>1180</v>
      </c>
      <c r="H31" s="174"/>
      <c r="I31" s="174"/>
      <c r="J31" s="174"/>
      <c r="K31" s="174"/>
      <c r="L31" s="174"/>
      <c r="M31" s="174"/>
      <c r="N31" s="175"/>
      <c r="O31" s="174"/>
      <c r="P31" s="174"/>
      <c r="Q31" s="174"/>
      <c r="R31" s="232">
        <v>1208</v>
      </c>
    </row>
    <row r="32" spans="1:18" s="30" customFormat="1" ht="17.25" customHeight="1">
      <c r="A32" s="68">
        <v>28</v>
      </c>
      <c r="B32" s="69" t="s">
        <v>280</v>
      </c>
      <c r="C32" s="70" t="s">
        <v>281</v>
      </c>
      <c r="D32" s="264" t="s">
        <v>19</v>
      </c>
      <c r="E32" s="177">
        <v>946</v>
      </c>
      <c r="F32" s="232" t="s">
        <v>19</v>
      </c>
      <c r="G32" s="177">
        <v>1180</v>
      </c>
      <c r="H32" s="174"/>
      <c r="I32" s="174"/>
      <c r="J32" s="174"/>
      <c r="K32" s="174"/>
      <c r="L32" s="174"/>
      <c r="M32" s="174"/>
      <c r="N32" s="175"/>
      <c r="O32" s="174"/>
      <c r="P32" s="174"/>
      <c r="Q32" s="174"/>
      <c r="R32" s="232">
        <v>1208</v>
      </c>
    </row>
    <row r="33" spans="1:18" s="30" customFormat="1" ht="17.25" customHeight="1">
      <c r="A33" s="68">
        <v>29</v>
      </c>
      <c r="B33" s="69" t="s">
        <v>282</v>
      </c>
      <c r="C33" s="70" t="s">
        <v>283</v>
      </c>
      <c r="D33" s="264">
        <v>993.6674999999999</v>
      </c>
      <c r="E33" s="177">
        <v>946</v>
      </c>
      <c r="F33" s="232" t="s">
        <v>19</v>
      </c>
      <c r="G33" s="177">
        <v>1180</v>
      </c>
      <c r="H33" s="174"/>
      <c r="I33" s="174"/>
      <c r="J33" s="174"/>
      <c r="K33" s="174"/>
      <c r="L33" s="174"/>
      <c r="M33" s="174"/>
      <c r="N33" s="175"/>
      <c r="O33" s="174"/>
      <c r="P33" s="174"/>
      <c r="Q33" s="174"/>
      <c r="R33" s="232">
        <v>1208</v>
      </c>
    </row>
    <row r="34" spans="1:18" s="30" customFormat="1" ht="17.25" customHeight="1">
      <c r="A34" s="68">
        <v>30</v>
      </c>
      <c r="B34" s="69" t="s">
        <v>284</v>
      </c>
      <c r="C34" s="70" t="s">
        <v>285</v>
      </c>
      <c r="D34" s="264">
        <v>993.6674999999999</v>
      </c>
      <c r="E34" s="177">
        <v>946</v>
      </c>
      <c r="F34" s="232" t="s">
        <v>19</v>
      </c>
      <c r="G34" s="177">
        <v>1180</v>
      </c>
      <c r="H34" s="174"/>
      <c r="I34" s="174"/>
      <c r="J34" s="174"/>
      <c r="K34" s="174"/>
      <c r="L34" s="174"/>
      <c r="M34" s="174"/>
      <c r="N34" s="175">
        <v>135</v>
      </c>
      <c r="O34" s="174"/>
      <c r="P34" s="174"/>
      <c r="Q34" s="174"/>
      <c r="R34" s="232">
        <v>1208</v>
      </c>
    </row>
    <row r="35" spans="1:18" s="30" customFormat="1" ht="17.25" customHeight="1">
      <c r="A35" s="68">
        <v>31</v>
      </c>
      <c r="B35" s="69" t="s">
        <v>286</v>
      </c>
      <c r="C35" s="70" t="s">
        <v>287</v>
      </c>
      <c r="D35" s="264">
        <v>993.6674999999999</v>
      </c>
      <c r="E35" s="177">
        <v>946</v>
      </c>
      <c r="F35" s="232" t="s">
        <v>19</v>
      </c>
      <c r="G35" s="177">
        <v>1180</v>
      </c>
      <c r="H35" s="174"/>
      <c r="I35" s="174"/>
      <c r="J35" s="174"/>
      <c r="K35" s="174"/>
      <c r="L35" s="174"/>
      <c r="M35" s="174"/>
      <c r="N35" s="175">
        <v>105</v>
      </c>
      <c r="O35" s="174"/>
      <c r="P35" s="174"/>
      <c r="Q35" s="174"/>
      <c r="R35" s="232">
        <v>1208</v>
      </c>
    </row>
    <row r="36" spans="1:18" s="30" customFormat="1" ht="17.25" customHeight="1">
      <c r="A36" s="68">
        <v>32</v>
      </c>
      <c r="B36" s="69" t="s">
        <v>288</v>
      </c>
      <c r="C36" s="70" t="s">
        <v>289</v>
      </c>
      <c r="D36" s="264">
        <v>993.6674999999999</v>
      </c>
      <c r="E36" s="177">
        <v>946</v>
      </c>
      <c r="F36" s="232" t="s">
        <v>19</v>
      </c>
      <c r="G36" s="177">
        <v>1485</v>
      </c>
      <c r="H36" s="174"/>
      <c r="I36" s="174"/>
      <c r="J36" s="174"/>
      <c r="K36" s="174"/>
      <c r="L36" s="174"/>
      <c r="M36" s="174"/>
      <c r="N36" s="175">
        <v>148</v>
      </c>
      <c r="O36" s="174"/>
      <c r="P36" s="174"/>
      <c r="Q36" s="174"/>
      <c r="R36" s="232">
        <v>1208</v>
      </c>
    </row>
    <row r="37" spans="1:18" s="30" customFormat="1" ht="17.25" customHeight="1">
      <c r="A37" s="68">
        <v>33</v>
      </c>
      <c r="B37" s="69" t="s">
        <v>483</v>
      </c>
      <c r="C37" s="70" t="s">
        <v>484</v>
      </c>
      <c r="D37" s="264">
        <v>993.6674999999999</v>
      </c>
      <c r="E37" s="177">
        <v>946</v>
      </c>
      <c r="F37" s="232" t="s">
        <v>19</v>
      </c>
      <c r="G37" s="177">
        <v>1485</v>
      </c>
      <c r="H37" s="174"/>
      <c r="I37" s="174"/>
      <c r="J37" s="174"/>
      <c r="K37" s="174"/>
      <c r="L37" s="174"/>
      <c r="M37" s="174"/>
      <c r="N37" s="175"/>
      <c r="O37" s="174"/>
      <c r="P37" s="174"/>
      <c r="Q37" s="174"/>
      <c r="R37" s="232">
        <v>1208</v>
      </c>
    </row>
    <row r="38" spans="1:18" s="30" customFormat="1" ht="17.25" customHeight="1">
      <c r="A38" s="68">
        <v>34</v>
      </c>
      <c r="B38" s="69" t="s">
        <v>485</v>
      </c>
      <c r="C38" s="70" t="s">
        <v>486</v>
      </c>
      <c r="D38" s="264">
        <v>993.6674999999999</v>
      </c>
      <c r="E38" s="177">
        <v>946</v>
      </c>
      <c r="F38" s="232" t="s">
        <v>19</v>
      </c>
      <c r="G38" s="177">
        <v>1485</v>
      </c>
      <c r="H38" s="174"/>
      <c r="I38" s="174"/>
      <c r="J38" s="174"/>
      <c r="K38" s="174"/>
      <c r="L38" s="174"/>
      <c r="M38" s="174"/>
      <c r="N38" s="175"/>
      <c r="O38" s="174"/>
      <c r="P38" s="174"/>
      <c r="Q38" s="174"/>
      <c r="R38" s="232">
        <v>1208</v>
      </c>
    </row>
    <row r="39" spans="1:18" s="30" customFormat="1" ht="17.25" customHeight="1">
      <c r="A39" s="68">
        <v>35</v>
      </c>
      <c r="B39" s="69" t="s">
        <v>294</v>
      </c>
      <c r="C39" s="70" t="s">
        <v>295</v>
      </c>
      <c r="D39" s="264">
        <v>993.6674999999999</v>
      </c>
      <c r="E39" s="177">
        <v>946</v>
      </c>
      <c r="F39" s="232" t="s">
        <v>19</v>
      </c>
      <c r="G39" s="177">
        <v>1180</v>
      </c>
      <c r="H39" s="174"/>
      <c r="I39" s="174"/>
      <c r="J39" s="174"/>
      <c r="K39" s="174"/>
      <c r="L39" s="174"/>
      <c r="M39" s="174"/>
      <c r="N39" s="175">
        <v>123</v>
      </c>
      <c r="O39" s="174"/>
      <c r="P39" s="174"/>
      <c r="Q39" s="174"/>
      <c r="R39" s="232">
        <v>1208</v>
      </c>
    </row>
    <row r="40" spans="1:18" s="30" customFormat="1" ht="17.25" customHeight="1">
      <c r="A40" s="68">
        <v>36</v>
      </c>
      <c r="B40" s="69" t="s">
        <v>296</v>
      </c>
      <c r="C40" s="70" t="s">
        <v>297</v>
      </c>
      <c r="D40" s="264">
        <v>993.6674999999999</v>
      </c>
      <c r="E40" s="177">
        <v>946</v>
      </c>
      <c r="F40" s="232" t="s">
        <v>19</v>
      </c>
      <c r="G40" s="177">
        <v>1180</v>
      </c>
      <c r="H40" s="174"/>
      <c r="I40" s="174"/>
      <c r="J40" s="174"/>
      <c r="K40" s="174"/>
      <c r="L40" s="174"/>
      <c r="M40" s="174"/>
      <c r="N40" s="175">
        <v>117</v>
      </c>
      <c r="O40" s="174"/>
      <c r="P40" s="174"/>
      <c r="Q40" s="174"/>
      <c r="R40" s="232">
        <v>1208</v>
      </c>
    </row>
    <row r="41" spans="1:18" s="30" customFormat="1" ht="17.25" customHeight="1">
      <c r="A41" s="68">
        <v>37</v>
      </c>
      <c r="B41" s="69" t="s">
        <v>487</v>
      </c>
      <c r="C41" s="70" t="s">
        <v>488</v>
      </c>
      <c r="D41" s="264">
        <v>993.6674999999999</v>
      </c>
      <c r="E41" s="177">
        <v>946</v>
      </c>
      <c r="F41" s="232" t="s">
        <v>19</v>
      </c>
      <c r="G41" s="177">
        <v>1485</v>
      </c>
      <c r="H41" s="174"/>
      <c r="I41" s="174"/>
      <c r="J41" s="174"/>
      <c r="K41" s="174"/>
      <c r="L41" s="174"/>
      <c r="M41" s="174"/>
      <c r="N41" s="175"/>
      <c r="O41" s="174"/>
      <c r="P41" s="174"/>
      <c r="Q41" s="174"/>
      <c r="R41" s="232">
        <v>1208</v>
      </c>
    </row>
    <row r="42" spans="1:18" s="30" customFormat="1" ht="17.25" customHeight="1">
      <c r="A42" s="68">
        <v>38</v>
      </c>
      <c r="B42" s="69" t="s">
        <v>290</v>
      </c>
      <c r="C42" s="70" t="s">
        <v>291</v>
      </c>
      <c r="D42" s="264">
        <v>993.6674999999999</v>
      </c>
      <c r="E42" s="177">
        <v>946</v>
      </c>
      <c r="F42" s="232" t="s">
        <v>19</v>
      </c>
      <c r="G42" s="177" t="s">
        <v>19</v>
      </c>
      <c r="H42" s="174"/>
      <c r="I42" s="174"/>
      <c r="J42" s="174"/>
      <c r="K42" s="174"/>
      <c r="L42" s="174"/>
      <c r="M42" s="174"/>
      <c r="N42" s="175">
        <v>140</v>
      </c>
      <c r="O42" s="174"/>
      <c r="P42" s="174"/>
      <c r="Q42" s="174"/>
      <c r="R42" s="232">
        <v>1208</v>
      </c>
    </row>
    <row r="43" spans="1:18" s="30" customFormat="1" ht="17.25" customHeight="1">
      <c r="A43" s="68">
        <v>39</v>
      </c>
      <c r="B43" s="69" t="s">
        <v>292</v>
      </c>
      <c r="C43" s="70" t="s">
        <v>293</v>
      </c>
      <c r="D43" s="264">
        <v>993.6674999999999</v>
      </c>
      <c r="E43" s="177">
        <v>946</v>
      </c>
      <c r="F43" s="232" t="s">
        <v>19</v>
      </c>
      <c r="G43" s="177" t="s">
        <v>19</v>
      </c>
      <c r="H43" s="174"/>
      <c r="I43" s="174"/>
      <c r="J43" s="174"/>
      <c r="K43" s="174"/>
      <c r="L43" s="174"/>
      <c r="M43" s="174"/>
      <c r="N43" s="175">
        <v>132</v>
      </c>
      <c r="O43" s="174"/>
      <c r="P43" s="174"/>
      <c r="Q43" s="174"/>
      <c r="R43" s="232">
        <v>1208</v>
      </c>
    </row>
    <row r="44" spans="1:18" s="30" customFormat="1" ht="17.25" customHeight="1">
      <c r="A44" s="68">
        <v>40</v>
      </c>
      <c r="B44" s="69" t="s">
        <v>298</v>
      </c>
      <c r="C44" s="70" t="s">
        <v>299</v>
      </c>
      <c r="D44" s="264">
        <v>993.6674999999999</v>
      </c>
      <c r="E44" s="177">
        <v>946</v>
      </c>
      <c r="F44" s="232" t="s">
        <v>19</v>
      </c>
      <c r="G44" s="177">
        <v>1180</v>
      </c>
      <c r="H44" s="174"/>
      <c r="I44" s="174"/>
      <c r="J44" s="174"/>
      <c r="K44" s="174"/>
      <c r="L44" s="174"/>
      <c r="M44" s="174"/>
      <c r="N44" s="175">
        <v>131</v>
      </c>
      <c r="O44" s="174"/>
      <c r="P44" s="174"/>
      <c r="Q44" s="174"/>
      <c r="R44" s="232">
        <v>1208</v>
      </c>
    </row>
    <row r="45" spans="1:18" s="30" customFormat="1" ht="17.25" customHeight="1">
      <c r="A45" s="68">
        <v>41</v>
      </c>
      <c r="B45" s="69" t="s">
        <v>300</v>
      </c>
      <c r="C45" s="70" t="s">
        <v>301</v>
      </c>
      <c r="D45" s="264">
        <v>993.6674999999999</v>
      </c>
      <c r="E45" s="177">
        <v>946</v>
      </c>
      <c r="F45" s="232" t="s">
        <v>19</v>
      </c>
      <c r="G45" s="177" t="s">
        <v>19</v>
      </c>
      <c r="H45" s="174"/>
      <c r="I45" s="174"/>
      <c r="J45" s="174"/>
      <c r="K45" s="174"/>
      <c r="L45" s="174"/>
      <c r="M45" s="174"/>
      <c r="N45" s="175">
        <v>144</v>
      </c>
      <c r="O45" s="174"/>
      <c r="P45" s="174"/>
      <c r="Q45" s="174"/>
      <c r="R45" s="232">
        <v>1208</v>
      </c>
    </row>
    <row r="46" spans="1:18" s="30" customFormat="1" ht="17.25" customHeight="1">
      <c r="A46" s="68">
        <v>42</v>
      </c>
      <c r="B46" s="69" t="s">
        <v>302</v>
      </c>
      <c r="C46" s="70" t="s">
        <v>303</v>
      </c>
      <c r="D46" s="264">
        <v>993.6674999999999</v>
      </c>
      <c r="E46" s="177">
        <v>946</v>
      </c>
      <c r="F46" s="232" t="s">
        <v>19</v>
      </c>
      <c r="G46" s="177" t="s">
        <v>19</v>
      </c>
      <c r="H46" s="174"/>
      <c r="I46" s="174"/>
      <c r="J46" s="174"/>
      <c r="K46" s="174"/>
      <c r="L46" s="174"/>
      <c r="M46" s="174"/>
      <c r="N46" s="175">
        <v>105</v>
      </c>
      <c r="O46" s="174"/>
      <c r="P46" s="174"/>
      <c r="Q46" s="174"/>
      <c r="R46" s="232">
        <v>1208</v>
      </c>
    </row>
    <row r="47" spans="1:18" s="30" customFormat="1" ht="17.25" customHeight="1">
      <c r="A47" s="68">
        <v>43</v>
      </c>
      <c r="B47" s="69" t="s">
        <v>304</v>
      </c>
      <c r="C47" s="70" t="s">
        <v>305</v>
      </c>
      <c r="D47" s="264">
        <v>993.6674999999999</v>
      </c>
      <c r="E47" s="177">
        <v>946</v>
      </c>
      <c r="F47" s="232" t="s">
        <v>19</v>
      </c>
      <c r="G47" s="177" t="s">
        <v>19</v>
      </c>
      <c r="H47" s="174"/>
      <c r="I47" s="174"/>
      <c r="J47" s="174"/>
      <c r="K47" s="174"/>
      <c r="L47" s="174"/>
      <c r="M47" s="174"/>
      <c r="N47" s="175">
        <v>120</v>
      </c>
      <c r="O47" s="174"/>
      <c r="P47" s="174"/>
      <c r="Q47" s="174"/>
      <c r="R47" s="232">
        <v>1208</v>
      </c>
    </row>
    <row r="48" spans="1:18" s="30" customFormat="1" ht="18" customHeight="1">
      <c r="A48" s="68">
        <v>44</v>
      </c>
      <c r="B48" s="69" t="s">
        <v>306</v>
      </c>
      <c r="C48" s="70" t="s">
        <v>307</v>
      </c>
      <c r="D48" s="264">
        <v>993.6674999999999</v>
      </c>
      <c r="E48" s="177">
        <v>946</v>
      </c>
      <c r="F48" s="232">
        <v>1084</v>
      </c>
      <c r="G48" s="177" t="s">
        <v>19</v>
      </c>
      <c r="H48" s="174"/>
      <c r="I48" s="174"/>
      <c r="J48" s="174"/>
      <c r="K48" s="174"/>
      <c r="L48" s="174"/>
      <c r="M48" s="174"/>
      <c r="N48" s="175">
        <v>110</v>
      </c>
      <c r="O48" s="174"/>
      <c r="P48" s="174"/>
      <c r="Q48" s="174"/>
      <c r="R48" s="232">
        <v>1208</v>
      </c>
    </row>
    <row r="49" spans="1:18" s="30" customFormat="1" ht="18" customHeight="1">
      <c r="A49" s="68">
        <v>45</v>
      </c>
      <c r="B49" s="69" t="s">
        <v>308</v>
      </c>
      <c r="C49" s="70" t="s">
        <v>309</v>
      </c>
      <c r="D49" s="264">
        <v>993.6674999999999</v>
      </c>
      <c r="E49" s="177">
        <v>946</v>
      </c>
      <c r="F49" s="232">
        <v>1084</v>
      </c>
      <c r="G49" s="177" t="s">
        <v>19</v>
      </c>
      <c r="H49" s="174"/>
      <c r="I49" s="174"/>
      <c r="J49" s="174"/>
      <c r="K49" s="174"/>
      <c r="L49" s="174"/>
      <c r="M49" s="174"/>
      <c r="N49" s="175">
        <v>169</v>
      </c>
      <c r="O49" s="174"/>
      <c r="P49" s="174"/>
      <c r="Q49" s="174"/>
      <c r="R49" s="232">
        <v>1208</v>
      </c>
    </row>
    <row r="50" spans="1:18" s="30" customFormat="1" ht="18" customHeight="1">
      <c r="A50" s="68">
        <v>46</v>
      </c>
      <c r="B50" s="69" t="s">
        <v>310</v>
      </c>
      <c r="C50" s="70" t="s">
        <v>311</v>
      </c>
      <c r="D50" s="264">
        <v>993.6674999999999</v>
      </c>
      <c r="E50" s="177">
        <v>946</v>
      </c>
      <c r="F50" s="232" t="s">
        <v>19</v>
      </c>
      <c r="G50" s="177">
        <v>1180</v>
      </c>
      <c r="H50" s="174"/>
      <c r="I50" s="174"/>
      <c r="J50" s="174"/>
      <c r="K50" s="174"/>
      <c r="L50" s="174"/>
      <c r="M50" s="174"/>
      <c r="N50" s="175">
        <v>132</v>
      </c>
      <c r="O50" s="174"/>
      <c r="P50" s="174"/>
      <c r="Q50" s="174"/>
      <c r="R50" s="232">
        <v>1208</v>
      </c>
    </row>
    <row r="51" spans="1:18" s="30" customFormat="1" ht="18" customHeight="1">
      <c r="A51" s="68">
        <v>47</v>
      </c>
      <c r="B51" s="69" t="s">
        <v>312</v>
      </c>
      <c r="C51" s="70" t="s">
        <v>313</v>
      </c>
      <c r="D51" s="264">
        <v>993.6674999999999</v>
      </c>
      <c r="E51" s="177">
        <v>946</v>
      </c>
      <c r="F51" s="232" t="s">
        <v>19</v>
      </c>
      <c r="G51" s="177">
        <v>1180</v>
      </c>
      <c r="H51" s="174"/>
      <c r="I51" s="174"/>
      <c r="J51" s="174"/>
      <c r="K51" s="174"/>
      <c r="L51" s="174"/>
      <c r="M51" s="174"/>
      <c r="N51" s="175">
        <v>138</v>
      </c>
      <c r="O51" s="174"/>
      <c r="P51" s="174"/>
      <c r="Q51" s="174"/>
      <c r="R51" s="232">
        <v>1208</v>
      </c>
    </row>
    <row r="52" spans="1:18" s="30" customFormat="1" ht="18" customHeight="1">
      <c r="A52" s="68">
        <v>48</v>
      </c>
      <c r="B52" s="69" t="s">
        <v>314</v>
      </c>
      <c r="C52" s="70" t="s">
        <v>315</v>
      </c>
      <c r="D52" s="264" t="s">
        <v>19</v>
      </c>
      <c r="E52" s="177">
        <v>946</v>
      </c>
      <c r="F52" s="232">
        <v>1084</v>
      </c>
      <c r="G52" s="177">
        <v>1180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232">
        <v>1208</v>
      </c>
    </row>
    <row r="53" spans="1:18" s="30" customFormat="1" ht="18" customHeight="1">
      <c r="A53" s="156">
        <v>49</v>
      </c>
      <c r="B53" s="69" t="s">
        <v>521</v>
      </c>
      <c r="C53" s="69" t="s">
        <v>522</v>
      </c>
      <c r="D53" s="264">
        <v>993.6674999999999</v>
      </c>
      <c r="E53" s="177">
        <v>946</v>
      </c>
      <c r="F53" s="232" t="s">
        <v>19</v>
      </c>
      <c r="G53" s="177">
        <v>1485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232">
        <v>1208</v>
      </c>
    </row>
    <row r="54" spans="1:18" s="30" customFormat="1" ht="18" customHeight="1">
      <c r="A54" s="156">
        <v>50</v>
      </c>
      <c r="B54" s="69" t="s">
        <v>523</v>
      </c>
      <c r="C54" s="69" t="s">
        <v>524</v>
      </c>
      <c r="D54" s="264">
        <v>993.6674999999999</v>
      </c>
      <c r="E54" s="177">
        <v>946</v>
      </c>
      <c r="F54" s="232" t="s">
        <v>19</v>
      </c>
      <c r="G54" s="177">
        <v>1485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232">
        <v>1208</v>
      </c>
    </row>
    <row r="55" spans="1:18" s="30" customFormat="1" ht="18" customHeight="1">
      <c r="A55" s="156">
        <v>51</v>
      </c>
      <c r="B55" s="69" t="s">
        <v>525</v>
      </c>
      <c r="C55" s="69" t="s">
        <v>526</v>
      </c>
      <c r="D55" s="264">
        <v>993.6674999999999</v>
      </c>
      <c r="E55" s="177">
        <v>946</v>
      </c>
      <c r="F55" s="232" t="s">
        <v>19</v>
      </c>
      <c r="G55" s="177">
        <v>1485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232">
        <v>1208</v>
      </c>
    </row>
    <row r="56" spans="1:18" s="30" customFormat="1" ht="18" customHeight="1">
      <c r="A56" s="442" t="s">
        <v>562</v>
      </c>
      <c r="B56" s="442"/>
      <c r="C56" s="242"/>
      <c r="D56" s="242"/>
      <c r="E56" s="243"/>
      <c r="F56" s="243"/>
      <c r="G56" s="243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3"/>
    </row>
    <row r="57" spans="1:18">
      <c r="A57" s="291" t="s">
        <v>559</v>
      </c>
      <c r="B57" s="291"/>
      <c r="C57" s="291"/>
      <c r="D57" s="291"/>
      <c r="E57" s="441"/>
      <c r="F57" s="441"/>
      <c r="G57" s="441"/>
    </row>
    <row r="58" spans="1:18" ht="15">
      <c r="A58" s="131" t="s">
        <v>558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1:18" ht="17.25" customHeight="1">
      <c r="A59" s="438" t="s">
        <v>477</v>
      </c>
      <c r="B59" s="438"/>
      <c r="C59" s="438"/>
      <c r="D59" s="438"/>
      <c r="E59" s="438"/>
      <c r="F59" s="438"/>
      <c r="G59" s="438"/>
    </row>
    <row r="60" spans="1:18" ht="16.5" customHeight="1">
      <c r="A60" s="131" t="s">
        <v>550</v>
      </c>
      <c r="B60" s="132"/>
      <c r="C60" s="132"/>
      <c r="D60" s="132"/>
      <c r="E60" s="132"/>
      <c r="F60" s="132"/>
      <c r="G60" s="132"/>
    </row>
    <row r="61" spans="1:18" ht="15.5">
      <c r="A61" s="289" t="s">
        <v>552</v>
      </c>
      <c r="B61" s="289"/>
      <c r="C61" s="289"/>
      <c r="D61" s="289"/>
      <c r="E61" s="290"/>
      <c r="F61" s="290"/>
      <c r="G61" s="290"/>
    </row>
  </sheetData>
  <mergeCells count="8">
    <mergeCell ref="A61:G61"/>
    <mergeCell ref="A1:G1"/>
    <mergeCell ref="A2:G2"/>
    <mergeCell ref="A59:G59"/>
    <mergeCell ref="A3:C4"/>
    <mergeCell ref="E3:G3"/>
    <mergeCell ref="A57:G57"/>
    <mergeCell ref="A56:B5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9" orientation="portrait" r:id="rId1"/>
  <headerFooter alignWithMargins="0"/>
  <colBreaks count="1" manualBreakCount="1">
    <brk id="18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300х300</vt:lpstr>
      <vt:lpstr>600х600,600x300</vt:lpstr>
      <vt:lpstr>1200х600,1200х295</vt:lpstr>
      <vt:lpstr>Упаков.лист</vt:lpstr>
      <vt:lpstr>Техн.хар-ки</vt:lpstr>
      <vt:lpstr>СВП</vt:lpstr>
      <vt:lpstr>Клей</vt:lpstr>
      <vt:lpstr>Уральская Палитра</vt:lpstr>
      <vt:lpstr>Гранитея</vt:lpstr>
      <vt:lpstr>Общий прайс UG</vt:lpstr>
      <vt:lpstr>'1200х600,1200х295'!Область_печати</vt:lpstr>
      <vt:lpstr>'300х300'!Область_печати</vt:lpstr>
      <vt:lpstr>'600х600,600x300'!Область_печати</vt:lpstr>
      <vt:lpstr>Гранитея!Область_печати</vt:lpstr>
      <vt:lpstr>Клей!Область_печати</vt:lpstr>
      <vt:lpstr>'Общий прайс UG'!Область_печати</vt:lpstr>
      <vt:lpstr>СВП!Область_печати</vt:lpstr>
      <vt:lpstr>'Техн.хар-ки'!Область_печати</vt:lpstr>
      <vt:lpstr>Упаков.лист!Область_печати</vt:lpstr>
      <vt:lpstr>'Уральская Палитра'!Область_печати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v.reshetko</dc:creator>
  <cp:lastModifiedBy>Бахтина Юлия Александровна</cp:lastModifiedBy>
  <cp:lastPrinted>2019-08-20T08:52:19Z</cp:lastPrinted>
  <dcterms:created xsi:type="dcterms:W3CDTF">2009-12-08T08:10:46Z</dcterms:created>
  <dcterms:modified xsi:type="dcterms:W3CDTF">2020-02-04T06:19:52Z</dcterms:modified>
</cp:coreProperties>
</file>