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845" yWindow="-150" windowWidth="14385" windowHeight="11760" tabRatio="833"/>
  </bookViews>
  <sheets>
    <sheet name="300х300" sheetId="1" r:id="rId1"/>
    <sheet name="600х600,600x300" sheetId="2" r:id="rId2"/>
    <sheet name="1200х600,1200х295" sheetId="3" r:id="rId3"/>
    <sheet name="Упаков.лист" sheetId="18" r:id="rId4"/>
    <sheet name="Техн.хар-ки" sheetId="17" r:id="rId5"/>
    <sheet name="СВП" sheetId="8" r:id="rId6"/>
    <sheet name="Клей" sheetId="11" r:id="rId7"/>
    <sheet name="Уральская Палитра" sheetId="15" r:id="rId8"/>
    <sheet name="Гранитея" sheetId="13" r:id="rId9"/>
    <sheet name="Общий прайс UG" sheetId="6" r:id="rId10"/>
  </sheets>
  <definedNames>
    <definedName name="_xlnm.Print_Area" localSheetId="2">'1200х600,1200х295'!$A$1:$I$51</definedName>
    <definedName name="_xlnm.Print_Area" localSheetId="0">'300х300'!$A$1:$G$29</definedName>
    <definedName name="_xlnm.Print_Area" localSheetId="1">'600х600,600x300'!$A$1:$Q$51</definedName>
    <definedName name="_xlnm.Print_Area" localSheetId="8">Гранитея!$A$1:$R$66</definedName>
    <definedName name="_xlnm.Print_Area" localSheetId="6">Клей!$A$1:$K$45</definedName>
    <definedName name="_xlnm.Print_Area" localSheetId="9">'Общий прайс UG'!$A$1:$M$81</definedName>
    <definedName name="_xlnm.Print_Area" localSheetId="5">СВП!$A$1:$E$48</definedName>
    <definedName name="_xlnm.Print_Area" localSheetId="4">'Техн.хар-ки'!$A$1:$K$54</definedName>
    <definedName name="_xlnm.Print_Area" localSheetId="3">Упаков.лист!$A$1:$AC$12</definedName>
    <definedName name="_xlnm.Print_Area" localSheetId="7">'Уральская Палитра'!$A$1:$G$43</definedName>
  </definedNames>
  <calcPr calcId="144525"/>
</workbook>
</file>

<file path=xl/calcChain.xml><?xml version="1.0" encoding="utf-8"?>
<calcChain xmlns="http://schemas.openxmlformats.org/spreadsheetml/2006/main">
  <c r="Z12" i="18" l="1"/>
  <c r="Z11" i="18"/>
  <c r="Y12" i="18"/>
  <c r="Y11" i="18"/>
  <c r="X12" i="18"/>
  <c r="X11" i="18"/>
  <c r="X7" i="18"/>
  <c r="F13" i="6" l="1"/>
  <c r="G13" i="6"/>
  <c r="F14" i="6"/>
  <c r="G14" i="6"/>
  <c r="F15" i="6"/>
  <c r="G15" i="6"/>
  <c r="F16" i="6"/>
  <c r="G16" i="6"/>
  <c r="F23" i="6"/>
  <c r="G23" i="6"/>
  <c r="F24" i="6"/>
  <c r="G24" i="6"/>
  <c r="F25" i="6"/>
  <c r="G25" i="6"/>
  <c r="AA5" i="18" l="1"/>
  <c r="AB12" i="18" s="1"/>
  <c r="AC11" i="18"/>
  <c r="AB11" i="18"/>
  <c r="AA11" i="18"/>
  <c r="AA7" i="18"/>
  <c r="AC12" i="18" l="1"/>
  <c r="AA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U7" i="18"/>
  <c r="R7" i="18"/>
  <c r="O7" i="18"/>
  <c r="L7" i="18"/>
  <c r="I7" i="18"/>
  <c r="F7" i="18"/>
  <c r="C7" i="18"/>
  <c r="M7" i="6" l="1"/>
  <c r="M6" i="6"/>
  <c r="L7" i="6"/>
  <c r="L6" i="6"/>
  <c r="L76" i="6"/>
  <c r="M73" i="6"/>
  <c r="M71" i="6"/>
  <c r="K71" i="6"/>
  <c r="L70" i="6"/>
  <c r="L68" i="6"/>
  <c r="M65" i="6"/>
  <c r="M63" i="6"/>
  <c r="K63" i="6"/>
  <c r="L62" i="6"/>
  <c r="M61" i="6"/>
  <c r="L60" i="6"/>
  <c r="K59" i="6"/>
  <c r="M57" i="6"/>
  <c r="K55" i="6"/>
  <c r="M53" i="6"/>
  <c r="M51" i="6"/>
  <c r="K51" i="6"/>
  <c r="L50" i="6"/>
  <c r="K49" i="6"/>
  <c r="M45" i="6"/>
  <c r="L44" i="6"/>
  <c r="M43" i="6"/>
  <c r="L42" i="6"/>
  <c r="M41" i="6"/>
  <c r="K41" i="6"/>
  <c r="K39" i="6"/>
  <c r="L38" i="6"/>
  <c r="K37" i="6"/>
  <c r="K35" i="6"/>
  <c r="H76" i="6"/>
  <c r="J74" i="6"/>
  <c r="H72" i="6"/>
  <c r="I69" i="6"/>
  <c r="H68" i="6"/>
  <c r="J66" i="6"/>
  <c r="I65" i="6"/>
  <c r="H64" i="6"/>
  <c r="J62" i="6"/>
  <c r="I57" i="6"/>
  <c r="H56" i="6"/>
  <c r="J54" i="6"/>
  <c r="H52" i="6"/>
  <c r="J50" i="6"/>
  <c r="H48" i="6"/>
  <c r="J46" i="6"/>
  <c r="I45" i="6"/>
  <c r="H44" i="6"/>
  <c r="I41" i="6"/>
  <c r="H40" i="6"/>
  <c r="J38" i="6"/>
  <c r="H36" i="6"/>
  <c r="G75" i="6"/>
  <c r="G71" i="6"/>
  <c r="G59" i="6"/>
  <c r="G51" i="6"/>
  <c r="G47" i="6"/>
  <c r="G43" i="6"/>
  <c r="G39" i="6"/>
  <c r="L45" i="6"/>
  <c r="L65" i="6"/>
  <c r="L73" i="6"/>
  <c r="K76" i="6"/>
  <c r="K72" i="6"/>
  <c r="K68" i="6"/>
  <c r="M66" i="6"/>
  <c r="K64" i="6"/>
  <c r="M62" i="6"/>
  <c r="L61" i="6"/>
  <c r="K60" i="6"/>
  <c r="L57" i="6"/>
  <c r="M54" i="6"/>
  <c r="L53" i="6"/>
  <c r="K52" i="6"/>
  <c r="M50" i="6"/>
  <c r="L49" i="6"/>
  <c r="K48" i="6"/>
  <c r="M46" i="6"/>
  <c r="K44" i="6"/>
  <c r="K40" i="6"/>
  <c r="M38" i="6"/>
  <c r="L37" i="6"/>
  <c r="K36" i="6"/>
  <c r="I36" i="6"/>
  <c r="J36" i="6"/>
  <c r="I38" i="6"/>
  <c r="I53" i="6"/>
  <c r="I59" i="6"/>
  <c r="I66" i="6"/>
  <c r="I70" i="6"/>
  <c r="J63" i="6"/>
  <c r="H53" i="6"/>
  <c r="H49" i="6"/>
  <c r="J47" i="6"/>
  <c r="J43" i="6"/>
  <c r="H41" i="6"/>
  <c r="J39" i="6"/>
  <c r="J35" i="6"/>
  <c r="G73" i="6"/>
  <c r="G61" i="6"/>
  <c r="G57" i="6"/>
  <c r="G53" i="6"/>
  <c r="G49" i="6"/>
  <c r="G45" i="6"/>
  <c r="G37" i="6"/>
  <c r="C38" i="6"/>
  <c r="D42" i="6"/>
  <c r="F57" i="6"/>
  <c r="D66" i="6"/>
  <c r="C73" i="6"/>
  <c r="B73" i="6"/>
  <c r="F71" i="6"/>
  <c r="B71" i="6"/>
  <c r="F69" i="6"/>
  <c r="B69" i="6"/>
  <c r="D68" i="6"/>
  <c r="B65" i="6"/>
  <c r="F63" i="6"/>
  <c r="B63" i="6"/>
  <c r="B61" i="6"/>
  <c r="F59" i="6"/>
  <c r="D58" i="6"/>
  <c r="D56" i="6"/>
  <c r="B55" i="6"/>
  <c r="F53" i="6"/>
  <c r="B53" i="6"/>
  <c r="F51" i="6"/>
  <c r="B51" i="6"/>
  <c r="B49" i="6"/>
  <c r="F47" i="6"/>
  <c r="B45" i="6"/>
  <c r="F41" i="6"/>
  <c r="B41" i="6"/>
  <c r="D40" i="6"/>
  <c r="F37" i="6"/>
  <c r="B35" i="6"/>
  <c r="E16" i="6"/>
  <c r="E25" i="6"/>
  <c r="E23" i="6"/>
  <c r="E12" i="6"/>
  <c r="C26" i="6"/>
  <c r="C22" i="6"/>
  <c r="C18" i="6"/>
  <c r="C14" i="6"/>
  <c r="F26" i="6"/>
  <c r="G26" i="6"/>
  <c r="D14" i="6"/>
  <c r="D15" i="6"/>
  <c r="D18" i="6"/>
  <c r="D19" i="6"/>
  <c r="D20" i="6"/>
  <c r="D22" i="6"/>
  <c r="D23" i="6"/>
  <c r="D25" i="6"/>
  <c r="D26" i="6"/>
  <c r="B13" i="6"/>
  <c r="C13" i="6"/>
  <c r="B14" i="6"/>
  <c r="B15" i="6"/>
  <c r="B16" i="6"/>
  <c r="B17" i="6"/>
  <c r="C17" i="6"/>
  <c r="B19" i="6"/>
  <c r="C19" i="6"/>
  <c r="B20" i="6"/>
  <c r="B21" i="6"/>
  <c r="C21" i="6"/>
  <c r="B22" i="6"/>
  <c r="B23" i="6"/>
  <c r="B24" i="6"/>
  <c r="B25" i="6"/>
  <c r="C25" i="6"/>
  <c r="C12" i="6"/>
  <c r="D12" i="6"/>
  <c r="B12" i="6"/>
  <c r="L35" i="6"/>
  <c r="L39" i="6"/>
  <c r="L43" i="6"/>
  <c r="L48" i="6"/>
  <c r="L54" i="6"/>
  <c r="L72" i="6"/>
  <c r="E39" i="6"/>
  <c r="E43" i="6"/>
  <c r="E44" i="6"/>
  <c r="E47" i="6"/>
  <c r="E51" i="6"/>
  <c r="E53" i="6"/>
  <c r="E55" i="6"/>
  <c r="E57" i="6"/>
  <c r="E59" i="6"/>
  <c r="E61" i="6"/>
  <c r="E63" i="6"/>
  <c r="E64" i="6"/>
  <c r="E67" i="6"/>
  <c r="E69" i="6"/>
  <c r="E71" i="6"/>
  <c r="E73" i="6"/>
  <c r="E75" i="6"/>
  <c r="E35" i="6"/>
  <c r="C48" i="6"/>
  <c r="C66" i="6"/>
  <c r="J42" i="6"/>
  <c r="J48" i="6"/>
  <c r="J56" i="6"/>
  <c r="J58" i="6"/>
  <c r="J60" i="6"/>
  <c r="I37" i="6"/>
  <c r="I39" i="6"/>
  <c r="I40" i="6"/>
  <c r="I42" i="6"/>
  <c r="I43" i="6"/>
  <c r="I44" i="6"/>
  <c r="I46" i="6"/>
  <c r="I47" i="6"/>
  <c r="I49" i="6"/>
  <c r="I56" i="6"/>
  <c r="I60" i="6"/>
  <c r="I61" i="6"/>
  <c r="I63" i="6"/>
  <c r="I71" i="6"/>
  <c r="I72" i="6"/>
  <c r="I74" i="6"/>
  <c r="F42" i="6"/>
  <c r="F45" i="6"/>
  <c r="F58" i="6"/>
  <c r="F61" i="6"/>
  <c r="F75" i="6"/>
  <c r="F76" i="6"/>
  <c r="F44" i="6"/>
  <c r="F62" i="6"/>
  <c r="F67" i="6"/>
  <c r="G36" i="6"/>
  <c r="L36" i="6"/>
  <c r="M36" i="6"/>
  <c r="B37" i="6"/>
  <c r="H37" i="6"/>
  <c r="J37" i="6"/>
  <c r="M37" i="6"/>
  <c r="H38" i="6"/>
  <c r="K38" i="6"/>
  <c r="H39" i="6"/>
  <c r="M39" i="6"/>
  <c r="J40" i="6"/>
  <c r="L40" i="6"/>
  <c r="M40" i="6"/>
  <c r="J41" i="6"/>
  <c r="L41" i="6"/>
  <c r="H42" i="6"/>
  <c r="K42" i="6"/>
  <c r="M42" i="6"/>
  <c r="H43" i="6"/>
  <c r="K43" i="6"/>
  <c r="J44" i="6"/>
  <c r="M44" i="6"/>
  <c r="H45" i="6"/>
  <c r="J45" i="6"/>
  <c r="K45" i="6"/>
  <c r="H46" i="6"/>
  <c r="K46" i="6"/>
  <c r="L46" i="6"/>
  <c r="H47" i="6"/>
  <c r="K47" i="6"/>
  <c r="L47" i="6"/>
  <c r="M47" i="6"/>
  <c r="M48" i="6"/>
  <c r="J49" i="6"/>
  <c r="M49" i="6"/>
  <c r="H50" i="6"/>
  <c r="K50" i="6"/>
  <c r="H51" i="6"/>
  <c r="I51" i="6"/>
  <c r="L51" i="6"/>
  <c r="I52" i="6"/>
  <c r="J52" i="6"/>
  <c r="L52" i="6"/>
  <c r="M52" i="6"/>
  <c r="K53" i="6"/>
  <c r="H54" i="6"/>
  <c r="K54" i="6"/>
  <c r="H55" i="6"/>
  <c r="M55" i="6"/>
  <c r="K56" i="6"/>
  <c r="L56" i="6"/>
  <c r="M56" i="6"/>
  <c r="K57" i="6"/>
  <c r="H58" i="6"/>
  <c r="K58" i="6"/>
  <c r="L58" i="6"/>
  <c r="M58" i="6"/>
  <c r="H59" i="6"/>
  <c r="M59" i="6"/>
  <c r="H60" i="6"/>
  <c r="M60" i="6"/>
  <c r="J61" i="6"/>
  <c r="K61" i="6"/>
  <c r="H62" i="6"/>
  <c r="I62" i="6"/>
  <c r="K62" i="6"/>
  <c r="H63" i="6"/>
  <c r="L63" i="6"/>
  <c r="I64" i="6"/>
  <c r="J64" i="6"/>
  <c r="M64" i="6"/>
  <c r="J65" i="6"/>
  <c r="K65" i="6"/>
  <c r="H66" i="6"/>
  <c r="K66" i="6"/>
  <c r="L66" i="6"/>
  <c r="H67" i="6"/>
  <c r="I67" i="6"/>
  <c r="J67" i="6"/>
  <c r="K67" i="6"/>
  <c r="L67" i="6"/>
  <c r="M67" i="6"/>
  <c r="I68" i="6"/>
  <c r="J68" i="6"/>
  <c r="M68" i="6"/>
  <c r="J69" i="6"/>
  <c r="K69" i="6"/>
  <c r="L69" i="6"/>
  <c r="M69" i="6"/>
  <c r="H70" i="6"/>
  <c r="K70" i="6"/>
  <c r="M70" i="6"/>
  <c r="H71" i="6"/>
  <c r="L71" i="6"/>
  <c r="J72" i="6"/>
  <c r="M72" i="6"/>
  <c r="I73" i="6"/>
  <c r="J73" i="6"/>
  <c r="K73" i="6"/>
  <c r="H74" i="6"/>
  <c r="K74" i="6"/>
  <c r="L74" i="6"/>
  <c r="M74" i="6"/>
  <c r="H75" i="6"/>
  <c r="I75" i="6"/>
  <c r="K75" i="6"/>
  <c r="L75" i="6"/>
  <c r="M75" i="6"/>
  <c r="I76" i="6"/>
  <c r="J76" i="6"/>
  <c r="M76" i="6"/>
  <c r="M35" i="6"/>
  <c r="I35" i="6"/>
  <c r="H35" i="6"/>
  <c r="D38" i="6"/>
  <c r="G38" i="6"/>
  <c r="D39" i="6"/>
  <c r="C39" i="6"/>
  <c r="G40" i="6"/>
  <c r="D41" i="6"/>
  <c r="G41" i="6"/>
  <c r="B42" i="6"/>
  <c r="G42" i="6"/>
  <c r="B44" i="6"/>
  <c r="C44" i="6"/>
  <c r="G44" i="6"/>
  <c r="B46" i="6"/>
  <c r="G46" i="6"/>
  <c r="B47" i="6"/>
  <c r="D47" i="6"/>
  <c r="D48" i="6"/>
  <c r="G48" i="6"/>
  <c r="D49" i="6"/>
  <c r="C50" i="6"/>
  <c r="G50" i="6"/>
  <c r="B52" i="6"/>
  <c r="C52" i="6"/>
  <c r="G52" i="6"/>
  <c r="D53" i="6"/>
  <c r="C53" i="6"/>
  <c r="G54" i="6"/>
  <c r="G55" i="6"/>
  <c r="B56" i="6"/>
  <c r="G56" i="6"/>
  <c r="B57" i="6"/>
  <c r="D57" i="6"/>
  <c r="C57" i="6"/>
  <c r="G58" i="6"/>
  <c r="B60" i="6"/>
  <c r="G60" i="6"/>
  <c r="B62" i="6"/>
  <c r="C62" i="6"/>
  <c r="G62" i="6"/>
  <c r="G63" i="6"/>
  <c r="B64" i="6"/>
  <c r="C64" i="6"/>
  <c r="G64" i="6"/>
  <c r="D65" i="6"/>
  <c r="G65" i="6"/>
  <c r="G66" i="6"/>
  <c r="B67" i="6"/>
  <c r="G67" i="6"/>
  <c r="C68" i="6"/>
  <c r="G68" i="6"/>
  <c r="G69" i="6"/>
  <c r="D70" i="6"/>
  <c r="G70" i="6"/>
  <c r="D71" i="6"/>
  <c r="B72" i="6"/>
  <c r="C72" i="6"/>
  <c r="G72" i="6"/>
  <c r="B74" i="6"/>
  <c r="G74" i="6"/>
  <c r="B76" i="6"/>
  <c r="D76" i="6"/>
  <c r="C76" i="6"/>
  <c r="G76" i="6"/>
  <c r="A1" i="6"/>
  <c r="A1" i="3"/>
  <c r="A1" i="2"/>
  <c r="C36" i="6"/>
  <c r="C74" i="6"/>
  <c r="C70" i="6"/>
  <c r="C46" i="6"/>
  <c r="C42" i="6"/>
  <c r="C40" i="6"/>
  <c r="C58" i="6"/>
  <c r="C54" i="6"/>
  <c r="L64" i="6"/>
  <c r="L59" i="6"/>
  <c r="L55" i="6"/>
  <c r="J59" i="6"/>
  <c r="J57" i="6"/>
  <c r="I48" i="6"/>
  <c r="I55" i="6"/>
  <c r="J55" i="6"/>
  <c r="J53" i="6"/>
  <c r="J70" i="6"/>
  <c r="I58" i="6"/>
  <c r="I54" i="6"/>
  <c r="J51" i="6"/>
  <c r="I50" i="6"/>
  <c r="H73" i="6"/>
  <c r="J71" i="6"/>
  <c r="J75" i="6"/>
  <c r="H69" i="6"/>
  <c r="H65" i="6"/>
  <c r="H61" i="6"/>
  <c r="H57" i="6"/>
  <c r="C69" i="6"/>
  <c r="E36" i="6"/>
  <c r="C56" i="6"/>
  <c r="F48" i="6"/>
  <c r="F40" i="6"/>
  <c r="E65" i="6"/>
  <c r="E49" i="6"/>
  <c r="E45" i="6"/>
  <c r="C60" i="6"/>
  <c r="B75" i="6"/>
  <c r="D72" i="6"/>
  <c r="D64" i="6"/>
  <c r="D62" i="6"/>
  <c r="D60" i="6"/>
  <c r="B59" i="6"/>
  <c r="D54" i="6"/>
  <c r="D52" i="6"/>
  <c r="D50" i="6"/>
  <c r="D44" i="6"/>
  <c r="B43" i="6"/>
  <c r="B39" i="6"/>
  <c r="F73" i="6"/>
  <c r="F49" i="6"/>
  <c r="D74" i="6"/>
  <c r="D46" i="6"/>
  <c r="D36" i="6"/>
  <c r="F65" i="6"/>
  <c r="F55" i="6"/>
  <c r="F43" i="6"/>
  <c r="F39" i="6"/>
  <c r="F35" i="6"/>
  <c r="E41" i="6"/>
  <c r="E37" i="6"/>
  <c r="E26" i="6"/>
  <c r="E24" i="6"/>
  <c r="E14" i="6"/>
  <c r="C24" i="6"/>
  <c r="C20" i="6"/>
  <c r="C16" i="6"/>
  <c r="D21" i="6"/>
  <c r="D17" i="6"/>
  <c r="D13" i="6"/>
  <c r="E15" i="6"/>
  <c r="G35" i="6"/>
  <c r="C37" i="6"/>
  <c r="E42" i="6"/>
  <c r="E56" i="6"/>
  <c r="C59" i="6"/>
  <c r="E62" i="6"/>
  <c r="E70" i="6"/>
  <c r="E74" i="6"/>
  <c r="E76" i="6"/>
  <c r="D35" i="6"/>
  <c r="F36" i="6"/>
  <c r="F56" i="6"/>
  <c r="F72" i="6"/>
  <c r="F74" i="6"/>
  <c r="F70" i="6"/>
  <c r="D59" i="6"/>
  <c r="D55" i="6"/>
  <c r="C35" i="6"/>
  <c r="C67" i="6"/>
  <c r="D75" i="6"/>
  <c r="C71" i="6"/>
  <c r="B70" i="6"/>
  <c r="B68" i="6"/>
  <c r="B66" i="6"/>
  <c r="D61" i="6"/>
  <c r="B58" i="6"/>
  <c r="B54" i="6"/>
  <c r="D51" i="6"/>
  <c r="C49" i="6"/>
  <c r="B48" i="6"/>
  <c r="D43" i="6"/>
  <c r="C41" i="6"/>
  <c r="D67" i="6"/>
  <c r="F66" i="6"/>
  <c r="E72" i="6"/>
  <c r="E60" i="6"/>
  <c r="E38" i="6"/>
  <c r="E40" i="6"/>
  <c r="E46" i="6"/>
  <c r="E52" i="6"/>
  <c r="C55" i="6"/>
  <c r="E66" i="6"/>
  <c r="E54" i="6"/>
  <c r="C45" i="6"/>
  <c r="E50" i="6"/>
  <c r="B36" i="6"/>
  <c r="D37" i="6"/>
  <c r="B38" i="6"/>
  <c r="F46" i="6"/>
  <c r="F50" i="6"/>
  <c r="F52" i="6"/>
  <c r="F60" i="6"/>
  <c r="F64" i="6"/>
  <c r="D69" i="6"/>
  <c r="E58" i="6"/>
  <c r="C65" i="6"/>
  <c r="C43" i="6"/>
  <c r="C47" i="6"/>
  <c r="C75" i="6"/>
  <c r="D73" i="6"/>
  <c r="D63" i="6"/>
  <c r="C61" i="6"/>
  <c r="C51" i="6"/>
  <c r="B50" i="6"/>
  <c r="D45" i="6"/>
  <c r="B40" i="6"/>
  <c r="F38" i="6"/>
  <c r="F68" i="6"/>
  <c r="F54" i="6"/>
  <c r="E68" i="6"/>
  <c r="E48" i="6"/>
  <c r="C63" i="6"/>
  <c r="D16" i="6"/>
  <c r="D24" i="6"/>
  <c r="E13" i="6"/>
  <c r="B26" i="6"/>
  <c r="C23" i="6"/>
  <c r="B18" i="6"/>
  <c r="C15" i="6"/>
</calcChain>
</file>

<file path=xl/comments1.xml><?xml version="1.0" encoding="utf-8"?>
<comments xmlns="http://schemas.openxmlformats.org/spreadsheetml/2006/main">
  <authors>
    <author>artem</author>
  </authors>
  <commentList>
    <comment ref="M15" authorId="0">
      <text>
        <r>
          <rPr>
            <sz val="9"/>
            <color indexed="81"/>
            <rFont val="Tahoma"/>
            <family val="2"/>
            <charset val="204"/>
          </rPr>
          <t xml:space="preserve">При введении согласованного процента скидки на товарную группу, отпускные цены считаются автоматически
</t>
        </r>
      </text>
    </comment>
  </commentList>
</comments>
</file>

<file path=xl/sharedStrings.xml><?xml version="1.0" encoding="utf-8"?>
<sst xmlns="http://schemas.openxmlformats.org/spreadsheetml/2006/main" count="999" uniqueCount="568">
  <si>
    <t>Наименование</t>
  </si>
  <si>
    <t>600х600</t>
  </si>
  <si>
    <t>Упаковочный лист</t>
  </si>
  <si>
    <t>300х300х8</t>
  </si>
  <si>
    <t>600х600х10</t>
  </si>
  <si>
    <t>1200х600х11</t>
  </si>
  <si>
    <t>коробка</t>
  </si>
  <si>
    <t>Количество плитки в коробке, шт</t>
  </si>
  <si>
    <t>Средний вес коробки. Брутто, кг</t>
  </si>
  <si>
    <t>1200х600</t>
  </si>
  <si>
    <t>600х300х10</t>
  </si>
  <si>
    <t>СВП - Система Выравнивания Плитки</t>
  </si>
  <si>
    <t>Формат керамогранита, мм</t>
  </si>
  <si>
    <t>600х300</t>
  </si>
  <si>
    <t xml:space="preserve">Габариты коробки: </t>
  </si>
  <si>
    <t>Длина, м</t>
  </si>
  <si>
    <t>Ширина, м</t>
  </si>
  <si>
    <t>Высота, м</t>
  </si>
  <si>
    <t>Вес, кг</t>
  </si>
  <si>
    <t>-</t>
  </si>
  <si>
    <t>СВП 250 комплектов</t>
  </si>
  <si>
    <t>Ед. изм.</t>
  </si>
  <si>
    <t>Зажим, шт</t>
  </si>
  <si>
    <t>Клин, шт</t>
  </si>
  <si>
    <t>Зажим, шт.</t>
  </si>
  <si>
    <t>Клин, шт.</t>
  </si>
  <si>
    <t>300х300</t>
  </si>
  <si>
    <t>300х300х12</t>
  </si>
  <si>
    <t>1200х295</t>
  </si>
  <si>
    <t>1200х295х11</t>
  </si>
  <si>
    <t>СВП 900 зажимов</t>
  </si>
  <si>
    <t>300х300 (8 мм)</t>
  </si>
  <si>
    <r>
      <t>Обьем, м</t>
    </r>
    <r>
      <rPr>
        <vertAlign val="superscript"/>
        <sz val="11"/>
        <color indexed="8"/>
        <rFont val="Calibri"/>
        <family val="2"/>
        <charset val="204"/>
      </rPr>
      <t>3</t>
    </r>
  </si>
  <si>
    <r>
      <t xml:space="preserve">    СВП позволяет избежать перепадов плитки в плоскости на стыках (швах) в процессе укладки, и предотвращает «проседание» плитки в процессе высыхания клеевого состава, за счет плотного прижатия между собой соседних плиток, значительно сокращается затрачиваемое время на укладку плитки. Особенно это актуально для крупноформатного керамогранита 1200х600, 1200х295 и 600х600. Предназначен для укладки плитки толщиной от 6 до 12 мм, в том числе при стыковке разнотолщинных плит.
    Преимуществом данной системы от аналогичных, представленных на рынке, является ее стоимость, простота использования и отсутствие обязательных вспомогательных дорогостоящих инструментов. В качестве силового доведения могут быть использованы обычные пассатижи.
    Более подробно об укладке плитки с помощью СВП читайте на корпоративном сайте: 
</t>
    </r>
    <r>
      <rPr>
        <b/>
        <sz val="10"/>
        <color indexed="12"/>
        <rFont val="Calibri"/>
        <family val="2"/>
        <charset val="204"/>
      </rPr>
      <t>www.uralgres.com</t>
    </r>
    <r>
      <rPr>
        <b/>
        <sz val="10"/>
        <color indexed="8"/>
        <rFont val="Calibri"/>
        <family val="2"/>
        <charset val="204"/>
      </rPr>
      <t xml:space="preserve"> - Информация - Рекомендации
    СВП состоит из КЛИНА (оранжевый) и ЗАЖИМА (зеленый). КЛИН - деталь многоразового использования.</t>
    </r>
  </si>
  <si>
    <t>11 (14 с дополнительным Зажимом на стороне 1200)</t>
  </si>
  <si>
    <t>6 (7 с дополнительным Зажимом на стороне 1200)</t>
  </si>
  <si>
    <t>Технические характеристики</t>
  </si>
  <si>
    <t>Испытания в соответствии с нормами ГОСТ 27180-2001, EN ISO 10545</t>
  </si>
  <si>
    <t>Показатели</t>
  </si>
  <si>
    <t>Требования норм ООО «ЗКС»
ТУ 5752-001-56380351-2007</t>
  </si>
  <si>
    <r>
      <t>Средние параметры ООО «ЗКС» керамогранита «Уральский гранит»</t>
    </r>
    <r>
      <rPr>
        <b/>
        <vertAlign val="superscript"/>
        <sz val="10"/>
        <rFont val="Arial Cyr"/>
        <charset val="204"/>
      </rPr>
      <t>тм</t>
    </r>
  </si>
  <si>
    <t>Формат</t>
  </si>
  <si>
    <t>Длина и ширина, мм</t>
  </si>
  <si>
    <t>не более ±1,5</t>
  </si>
  <si>
    <t>±0,5 в калибре</t>
  </si>
  <si>
    <t>±0,8 мм</t>
  </si>
  <si>
    <t>±1,0</t>
  </si>
  <si>
    <t>±0,3 в калибре</t>
  </si>
  <si>
    <t>±0,25</t>
  </si>
  <si>
    <t>±0,3</t>
  </si>
  <si>
    <t>Толщина, мм</t>
  </si>
  <si>
    <t>не более ±0,5</t>
  </si>
  <si>
    <t>±0,5</t>
  </si>
  <si>
    <t>±0,2</t>
  </si>
  <si>
    <t>Криволинейность грани, мм</t>
  </si>
  <si>
    <t>не регламентируется</t>
  </si>
  <si>
    <t>±0,5 мм</t>
  </si>
  <si>
    <t>±1,5</t>
  </si>
  <si>
    <t>±0,7</t>
  </si>
  <si>
    <t>Косоугольность, мм</t>
  </si>
  <si>
    <t>±0,8</t>
  </si>
  <si>
    <t>±1,2</t>
  </si>
  <si>
    <t>±0,9</t>
  </si>
  <si>
    <t>Кривизна лицевой поверхности, мм</t>
  </si>
  <si>
    <t>неполированная</t>
  </si>
  <si>
    <t>–0,5+1,0</t>
  </si>
  <si>
    <t>–0,8+1,4</t>
  </si>
  <si>
    <t>–0,8+2,0</t>
  </si>
  <si>
    <t>–0,8+1,0</t>
  </si>
  <si>
    <t>–0,8+1,6</t>
  </si>
  <si>
    <t>полированная</t>
  </si>
  <si>
    <t>±0,6</t>
  </si>
  <si>
    <t>Водопоглощение, %</t>
  </si>
  <si>
    <t>не более 3,5</t>
  </si>
  <si>
    <t>Разрушающее усилие, Н</t>
  </si>
  <si>
    <t>не менее 1500</t>
  </si>
  <si>
    <t>2100 (8мм)
5300 (12 мм)</t>
  </si>
  <si>
    <t>Предел прочности на изгибе, МПа</t>
  </si>
  <si>
    <t>Твердость по Моосу</t>
  </si>
  <si>
    <t>не менее 6</t>
  </si>
  <si>
    <t>7</t>
  </si>
  <si>
    <t>Морозостойкость, число циклов</t>
  </si>
  <si>
    <t>не менее 25</t>
  </si>
  <si>
    <t>не менее 200</t>
  </si>
  <si>
    <t>200, без повреждений</t>
  </si>
  <si>
    <t>Стойкость к термоудару, циклов</t>
  </si>
  <si>
    <t>не менее 10</t>
  </si>
  <si>
    <r>
      <t>Стойкость к глубокому истиранию, мм</t>
    </r>
    <r>
      <rPr>
        <vertAlign val="superscript"/>
        <sz val="10"/>
        <rFont val="Arial Cyr"/>
        <charset val="204"/>
      </rPr>
      <t>3</t>
    </r>
  </si>
  <si>
    <t>не более 205</t>
  </si>
  <si>
    <r>
      <t>Износостойкость по кварцевому песку, г/мм</t>
    </r>
    <r>
      <rPr>
        <vertAlign val="superscript"/>
        <sz val="10"/>
        <rFont val="Arial Cyr"/>
        <charset val="204"/>
      </rPr>
      <t>2</t>
    </r>
  </si>
  <si>
    <t>не более 0,18</t>
  </si>
  <si>
    <t>не более 0,16</t>
  </si>
  <si>
    <t>Коэффициент теплового расширения
в интервале (20-400)ºС, α</t>
  </si>
  <si>
    <r>
      <t>(70-80)х10</t>
    </r>
    <r>
      <rPr>
        <vertAlign val="superscript"/>
        <sz val="10"/>
        <rFont val="Arial Cyr"/>
        <charset val="204"/>
      </rPr>
      <t>-7</t>
    </r>
  </si>
  <si>
    <r>
      <t>78х10</t>
    </r>
    <r>
      <rPr>
        <vertAlign val="superscript"/>
        <sz val="10"/>
        <rFont val="Arial Cyr"/>
        <charset val="204"/>
      </rPr>
      <t>-7</t>
    </r>
  </si>
  <si>
    <t>Блеск, глянцевость поверхности, %</t>
  </si>
  <si>
    <t>не менее 60</t>
  </si>
  <si>
    <t>Кислотостойкость, %</t>
  </si>
  <si>
    <t>не менее 98</t>
  </si>
  <si>
    <t>Устойчивость к загрязнениям
(класс пачкаемости 1-5)</t>
  </si>
  <si>
    <t>не ниже 4</t>
  </si>
  <si>
    <t>Химическая стойкость к воздействию средств бытовой химии (категория, не ниже)</t>
  </si>
  <si>
    <t>UB</t>
  </si>
  <si>
    <t>Химическая стойкость к воздействию кислот и щелочей низкой и высокой концентрации (категория, не ниже)</t>
  </si>
  <si>
    <t>ULB/UHB</t>
  </si>
  <si>
    <t>UF001 (белый, моноколор)</t>
  </si>
  <si>
    <t>UF002 (светло-серый, моноколор)</t>
  </si>
  <si>
    <t>UF003 (темно-серый, моноколор)</t>
  </si>
  <si>
    <t>UF004 (асфальт, моноколор)</t>
  </si>
  <si>
    <t>UF005 (кофе с молоком, моноколор)</t>
  </si>
  <si>
    <t>UF006 (шоколад, моноколор)</t>
  </si>
  <si>
    <t>UF007 (зеленый, моноколор)</t>
  </si>
  <si>
    <t>UF008 (голубой, моноколор)</t>
  </si>
  <si>
    <t>UF009 (розовый, моноколор)</t>
  </si>
  <si>
    <t>UF010 (светло-молочный, моноколор)</t>
  </si>
  <si>
    <t>UF011 (желтый, моноколор)</t>
  </si>
  <si>
    <t>UF012 (синий, моноколор)</t>
  </si>
  <si>
    <t>UF013 (черный, моноколор)</t>
  </si>
  <si>
    <t>UF014 (терракотовый, моноколор)</t>
  </si>
  <si>
    <t>UF015 (горчичный, моноколор)</t>
  </si>
  <si>
    <t>UF016 (оранжево-персиковый, моноколор)</t>
  </si>
  <si>
    <t>UF017 (оранжевый, моноколор)</t>
  </si>
  <si>
    <t>UF018 (красный, моноколор)</t>
  </si>
  <si>
    <t>UF019 (насыщенно-черный, моноколор)</t>
  </si>
  <si>
    <t>UF022 (фисташковый, моноколор)</t>
  </si>
  <si>
    <t>UF023 (насыщенно-красный, моноколор)</t>
  </si>
  <si>
    <t>UF025 (насыщенно-синий, моноколор)</t>
  </si>
  <si>
    <t>UF026 (насыщенно-оранжевый, моноколор)</t>
  </si>
  <si>
    <t>UF027 (кофейный, моноколор)</t>
  </si>
  <si>
    <t>UF028 (ниагара, моноколор)</t>
  </si>
  <si>
    <t>UF029 (мурена, моноколор)</t>
  </si>
  <si>
    <t>Корр. за транспорт +/-, руб./кв.м.</t>
  </si>
  <si>
    <t>600х600х10 600х300х10 ректификат</t>
  </si>
  <si>
    <t>1200х600х11 1200х295х11 ректификат</t>
  </si>
  <si>
    <t>300х300х8
300х300х12</t>
  </si>
  <si>
    <t>Включен НДС, %</t>
  </si>
  <si>
    <t>1200х600,1200х295 (11 мм)</t>
  </si>
  <si>
    <t>600х600,600х300 (10 мм)</t>
  </si>
  <si>
    <t>300х300 (12 мм)</t>
  </si>
  <si>
    <t>Количество плитки в коробке, кв.м.</t>
  </si>
  <si>
    <t>Количество плитки на палете, кв.м.</t>
  </si>
  <si>
    <t>транспорт</t>
  </si>
  <si>
    <t>Транспорт</t>
  </si>
  <si>
    <t>а/м 20 т</t>
  </si>
  <si>
    <t>вагон 68 т</t>
  </si>
  <si>
    <t>конт. 20 ft</t>
  </si>
  <si>
    <t>авто 20 т</t>
  </si>
  <si>
    <t>ж/д 68 т</t>
  </si>
  <si>
    <t>конт 20 ft</t>
  </si>
  <si>
    <t>Расчетный вес в трансп, кг</t>
  </si>
  <si>
    <t>Количество плитки в транспорте, кв.м.</t>
  </si>
  <si>
    <r>
      <t>Максимальный расход СВП на 1 м</t>
    </r>
    <r>
      <rPr>
        <b/>
        <vertAlign val="superscript"/>
        <sz val="12"/>
        <color indexed="8"/>
        <rFont val="Arial"/>
        <family val="2"/>
        <charset val="204"/>
      </rPr>
      <t>2</t>
    </r>
  </si>
  <si>
    <t>UF024 (небесный, моноколор)</t>
  </si>
  <si>
    <t>UF030 (светло-сиреневый, моноколор)</t>
  </si>
  <si>
    <t>UF031 (сиреневый, моноколор)</t>
  </si>
  <si>
    <r>
      <t>UF032 (светло-кирпичный, моноколор)</t>
    </r>
    <r>
      <rPr>
        <b/>
        <sz val="10"/>
        <color indexed="8"/>
        <rFont val="Arial Narrow"/>
        <family val="2"/>
        <charset val="204"/>
      </rPr>
      <t/>
    </r>
  </si>
  <si>
    <t>UF033 (кирпичный, моноколор)</t>
  </si>
  <si>
    <t>UF034 (слоновая кость, моноколор)</t>
  </si>
  <si>
    <t>UF035 (светло-желтый, моноколор)</t>
  </si>
  <si>
    <t>UF036 (кварц, моноколор)</t>
  </si>
  <si>
    <t>UF037 (хаки, моноколор)</t>
  </si>
  <si>
    <t>UF038 (сапфир, моноколор)</t>
  </si>
  <si>
    <t>UF039 (океан, моноколор)</t>
  </si>
  <si>
    <t>300х300х12 Фактурный</t>
  </si>
  <si>
    <t>не менее 40</t>
  </si>
  <si>
    <t xml:space="preserve">Отличительной особенностью плиточного клея «Уральская Формула» является удачное соотношение заявленных технических свойств клея, основным из которых является адгезия (плотность прилипания), пластичность к его невысокой стоимости.
При выборе клея «Уральская Формула» необходимо уделить внимание его предназначению. Для укладки на пол, форматом до 600х600 рекомендуем клей УП-300-600 (зеленая упаковка). Для наклейки на стены и для укладки на пол крупных форматов (более 600х600) - потребуется клей с максимальной адгезией УСП-300-1200 (оранжевая упаковка). Также обращаем Ваше внимание, что плиточный клей «Уральская Формула» разработан с запасом прочности по адгезии. </t>
  </si>
  <si>
    <t>УП-300-600 ПОЛЫ</t>
  </si>
  <si>
    <t>мешок</t>
  </si>
  <si>
    <t>УСП-300-1200 СТЕНЫ + ПОЛЫ</t>
  </si>
  <si>
    <t>Сравнительная таблица по клеям</t>
  </si>
  <si>
    <t>№ п/п</t>
  </si>
  <si>
    <t>Контролируемые показатели</t>
  </si>
  <si>
    <t>Требования к свойствам</t>
  </si>
  <si>
    <t>Церезит</t>
  </si>
  <si>
    <t>Уральская формула</t>
  </si>
  <si>
    <t>Керамогранит 
Полы
до 600х600</t>
  </si>
  <si>
    <t>Керамогранит
Стены + Полы
до 1200х600</t>
  </si>
  <si>
    <t>СМ 9</t>
  </si>
  <si>
    <t>СМ 11 плюс</t>
  </si>
  <si>
    <t>СМ 12 Керамогранит</t>
  </si>
  <si>
    <t>СМ 117 Эластичный</t>
  </si>
  <si>
    <t>СМ 16 Флекс</t>
  </si>
  <si>
    <t>СМ 17 Супер флекс</t>
  </si>
  <si>
    <t>Наибольшая крупность зерен наполнителя</t>
  </si>
  <si>
    <t>0.63 мм, 
не более</t>
  </si>
  <si>
    <t>Прочность на сжатие, 28 сут МПа</t>
  </si>
  <si>
    <t>Адгезия</t>
  </si>
  <si>
    <t>0.5 МПа, 
не менее</t>
  </si>
  <si>
    <t>0.8</t>
  </si>
  <si>
    <t>1.0</t>
  </si>
  <si>
    <t>1,0-1,2</t>
  </si>
  <si>
    <t>1,2-1,4</t>
  </si>
  <si>
    <r>
      <t>Насыпная плотность, кг/м</t>
    </r>
    <r>
      <rPr>
        <vertAlign val="superscript"/>
        <sz val="8"/>
        <color indexed="8"/>
        <rFont val="Times New Roman"/>
        <family val="1"/>
        <charset val="204"/>
      </rPr>
      <t>3</t>
    </r>
  </si>
  <si>
    <t>Водоудержание</t>
  </si>
  <si>
    <t>95 %, не менее</t>
  </si>
  <si>
    <t>Марка по морозостойкости</t>
  </si>
  <si>
    <t>F 50</t>
  </si>
  <si>
    <t>Открытое время</t>
  </si>
  <si>
    <t>10 мин, 
не менее</t>
  </si>
  <si>
    <t>Время коррекции</t>
  </si>
  <si>
    <t>Время потребления, часов, не менее</t>
  </si>
  <si>
    <t>Средняя розничная цена</t>
  </si>
  <si>
    <t>Область применения</t>
  </si>
  <si>
    <t>керамогранит размером до 300х300, на полах без подогрева, внутри зданий</t>
  </si>
  <si>
    <t>керамогранит размером до 500х500, внутри зданий</t>
  </si>
  <si>
    <t>керамических плит размером до 600х600, внутри зданий</t>
  </si>
  <si>
    <t>керамогранит полы и стены, внутри и снаружи зданий, недеформируемое основание</t>
  </si>
  <si>
    <t>керамогранит полы и стены, внутри и снаружи зданий, основание бетон</t>
  </si>
  <si>
    <t>керамогранит полы и стены, внутри и снаружи зданий, деформируемое основание</t>
  </si>
  <si>
    <t>керамогранит размером до 600х600, внутри и снаружи зданий</t>
  </si>
  <si>
    <t>таблица составлена с использованием данных из открытых источников</t>
  </si>
  <si>
    <t xml:space="preserve">цветом обозначены сопоставимые марки клея </t>
  </si>
  <si>
    <t>Количество элементов в коробке может отличаться в пределах ±2%</t>
  </si>
  <si>
    <r>
      <t>Кол-во Зажимов СВП на 1 м</t>
    </r>
    <r>
      <rPr>
        <vertAlign val="superscript"/>
        <sz val="11"/>
        <color indexed="8"/>
        <rFont val="Calibri"/>
        <family val="2"/>
        <charset val="204"/>
      </rPr>
      <t>2</t>
    </r>
  </si>
  <si>
    <t>Матовый
Matt</t>
  </si>
  <si>
    <t>РЕЛЬЕФ
Relief</t>
  </si>
  <si>
    <t>Полированный
Polished</t>
  </si>
  <si>
    <t>U126 (серо-бежевый, соль-перец)</t>
  </si>
  <si>
    <t>U100 (молочный, моноколор)</t>
  </si>
  <si>
    <t>U118 (коричневый, соль-перец)</t>
  </si>
  <si>
    <t>U119 (темно-серый, соль-перец)</t>
  </si>
  <si>
    <t>U117M (бежевый, соль-перец)</t>
  </si>
  <si>
    <t>U123M (серый, соль-перец)</t>
  </si>
  <si>
    <t>U126M (серо-бежевый, соль-перец)</t>
  </si>
  <si>
    <t>U100M (молочный, моноколор)</t>
  </si>
  <si>
    <t>U118M (коричневый, соль-перец)</t>
  </si>
  <si>
    <t>U119M (темно-серый, соль-перец)</t>
  </si>
  <si>
    <t xml:space="preserve">U116M (синий, соль-перец) </t>
  </si>
  <si>
    <t>UF004M асфальт (моноколор)</t>
  </si>
  <si>
    <t xml:space="preserve">U117 (бежевый, соль-перец) </t>
  </si>
  <si>
    <t>РЕЛЬЕФ
RELIEF</t>
  </si>
  <si>
    <t>"ЭЛЛИПС"
ELLIPSE</t>
  </si>
  <si>
    <t>СТУПЕНИ
STAGE</t>
  </si>
  <si>
    <t>СТУПЕНИ
Stage</t>
  </si>
  <si>
    <t>UF002M (светло-серый, моноколор)</t>
  </si>
  <si>
    <t>UF003M (темно-серый, моноколор)</t>
  </si>
  <si>
    <t>РЕКТИФИКАТ / Rectified</t>
  </si>
  <si>
    <t>G202-Allaki Beige</t>
  </si>
  <si>
    <t xml:space="preserve">Аллаки Бежевый </t>
  </si>
  <si>
    <t>G212-Arkaim Beige</t>
  </si>
  <si>
    <t xml:space="preserve">Аркаим Бежевый </t>
  </si>
  <si>
    <t>G213-Arkaim Grey</t>
  </si>
  <si>
    <t xml:space="preserve">Аркаим Серый </t>
  </si>
  <si>
    <t>G214-Arkaim Brown</t>
  </si>
  <si>
    <t xml:space="preserve">Аркаим Коричневый </t>
  </si>
  <si>
    <t>G215-Arkaim Black</t>
  </si>
  <si>
    <t xml:space="preserve">Аркаим Черный </t>
  </si>
  <si>
    <t>G222-Iremel Beige</t>
  </si>
  <si>
    <t xml:space="preserve">Иремель Бежевый </t>
  </si>
  <si>
    <t>G223-Iremel Grey</t>
  </si>
  <si>
    <t xml:space="preserve">Иремель Серый </t>
  </si>
  <si>
    <t>G224-Iremel Brown</t>
  </si>
  <si>
    <t xml:space="preserve">Иремель Коричневый </t>
  </si>
  <si>
    <t>G225-Iremel Black</t>
  </si>
  <si>
    <t xml:space="preserve">Иремель Черный </t>
  </si>
  <si>
    <t>G231-Iset Elegant</t>
  </si>
  <si>
    <t xml:space="preserve">Исеть Элегантный </t>
  </si>
  <si>
    <t xml:space="preserve">Койва Серый </t>
  </si>
  <si>
    <t xml:space="preserve">Киреты Серый </t>
  </si>
  <si>
    <t xml:space="preserve">Киреты Черный </t>
  </si>
  <si>
    <t>G261-Kondjak Elegant</t>
  </si>
  <si>
    <t xml:space="preserve">Конжак Элегантный </t>
  </si>
  <si>
    <t>G263-Kondjak Grey</t>
  </si>
  <si>
    <t xml:space="preserve">Конжак Серый </t>
  </si>
  <si>
    <t>G265-Kondjak Black</t>
  </si>
  <si>
    <t xml:space="preserve">Конжак Черный </t>
  </si>
  <si>
    <t xml:space="preserve">Куказар Белый </t>
  </si>
  <si>
    <t xml:space="preserve">Куказар Бежевый </t>
  </si>
  <si>
    <t>G281-Payer Elegant</t>
  </si>
  <si>
    <t xml:space="preserve">Пайер Элегантный </t>
  </si>
  <si>
    <t>G282-Payer Beige</t>
  </si>
  <si>
    <t xml:space="preserve">Пайер Бежевый </t>
  </si>
  <si>
    <t>G283-Payer Grey</t>
  </si>
  <si>
    <t xml:space="preserve">Пайер Серый </t>
  </si>
  <si>
    <t>G285-Payer Black</t>
  </si>
  <si>
    <t xml:space="preserve">Пайер Черный </t>
  </si>
  <si>
    <t>G292-Shikhan Beige</t>
  </si>
  <si>
    <t xml:space="preserve">Шихан Бежевый </t>
  </si>
  <si>
    <t>G302-Shunut Beige</t>
  </si>
  <si>
    <t xml:space="preserve">Шунут Бежевый </t>
  </si>
  <si>
    <t>G304-Shunut Brown</t>
  </si>
  <si>
    <t xml:space="preserve">Шунут Коричневый </t>
  </si>
  <si>
    <t>G311-Sinara Elegant</t>
  </si>
  <si>
    <t xml:space="preserve">Синара Элегантный </t>
  </si>
  <si>
    <t>G312-Sinara Beige</t>
  </si>
  <si>
    <t xml:space="preserve">Синара Бежевый </t>
  </si>
  <si>
    <t>G314-Sinara Brown</t>
  </si>
  <si>
    <t xml:space="preserve">Синара Коричневый </t>
  </si>
  <si>
    <t>G315-Sinara Black</t>
  </si>
  <si>
    <t xml:space="preserve">Синара Черный </t>
  </si>
  <si>
    <t>G330-Sungul White</t>
  </si>
  <si>
    <t xml:space="preserve">Сунгуль Белый </t>
  </si>
  <si>
    <t>G332-Sungul Beige</t>
  </si>
  <si>
    <t xml:space="preserve">Сунгуль Бежевый </t>
  </si>
  <si>
    <t>G322-Sugomak Beige</t>
  </si>
  <si>
    <t xml:space="preserve">Сугомак Бежевый </t>
  </si>
  <si>
    <t>G324-Sugomak Brown</t>
  </si>
  <si>
    <t xml:space="preserve">Сугомак Коричневый </t>
  </si>
  <si>
    <t>G340-Taganay White</t>
  </si>
  <si>
    <t xml:space="preserve">Таганай Белый </t>
  </si>
  <si>
    <t>G341-Taganay Elegant</t>
  </si>
  <si>
    <t xml:space="preserve">Таганай Элегантный </t>
  </si>
  <si>
    <t>G343-Taganay Grey</t>
  </si>
  <si>
    <t xml:space="preserve">Таганай Серый </t>
  </si>
  <si>
    <t>G345-Taganay Black</t>
  </si>
  <si>
    <t xml:space="preserve">Таганай Черный </t>
  </si>
  <si>
    <t>G351-Turgoyak Elegant</t>
  </si>
  <si>
    <t xml:space="preserve">Тургояк Элегантный </t>
  </si>
  <si>
    <t>G353-Turgoyak Grey</t>
  </si>
  <si>
    <t xml:space="preserve">Тургояк Серый </t>
  </si>
  <si>
    <t>G362-Uvildy Beige</t>
  </si>
  <si>
    <t xml:space="preserve">Увильды Бежевый </t>
  </si>
  <si>
    <t>G363-Uvildy Grey</t>
  </si>
  <si>
    <t xml:space="preserve">Увильды Серый </t>
  </si>
  <si>
    <t>G371-Yurma Elegant</t>
  </si>
  <si>
    <t>Юрма Элегантный</t>
  </si>
  <si>
    <t>«АНТИСКОЛЬЗЯЩИЙ»
ANTI-SLIP</t>
  </si>
  <si>
    <t>3D
"ЭЛЛИПС"
Ellipse</t>
  </si>
  <si>
    <t xml:space="preserve">U110M (коричнево-розовый, соль-перец) </t>
  </si>
  <si>
    <t>U111M (черный, соль-перец)</t>
  </si>
  <si>
    <t>U112M (розовый, соль-перец)</t>
  </si>
  <si>
    <t xml:space="preserve">U113M (зеленый, соль-перец)  </t>
  </si>
  <si>
    <t xml:space="preserve">U115M (желтый, соль-перец) </t>
  </si>
  <si>
    <t>300х300х12 «УСИЛЕННЫЙ»</t>
  </si>
  <si>
    <t>№№</t>
  </si>
  <si>
    <t>Артикул</t>
  </si>
  <si>
    <t>Название цвета</t>
  </si>
  <si>
    <t>Номер RAL по каталогу D2 Design</t>
  </si>
  <si>
    <t>Номер RAL по каталогу K7 Classic</t>
  </si>
  <si>
    <t>UP050</t>
  </si>
  <si>
    <t>Белый</t>
  </si>
  <si>
    <t>0008500</t>
  </si>
  <si>
    <t>UP051</t>
  </si>
  <si>
    <t>Шафран</t>
  </si>
  <si>
    <t>0607070</t>
  </si>
  <si>
    <t>UP052</t>
  </si>
  <si>
    <t>Георгин</t>
  </si>
  <si>
    <t>0606060</t>
  </si>
  <si>
    <t>UP053</t>
  </si>
  <si>
    <t>Лососевый</t>
  </si>
  <si>
    <t>0506060</t>
  </si>
  <si>
    <t>UP054</t>
  </si>
  <si>
    <t>Мандарин</t>
  </si>
  <si>
    <t>0506070</t>
  </si>
  <si>
    <t>UP055</t>
  </si>
  <si>
    <t>Медь</t>
  </si>
  <si>
    <t>0505040</t>
  </si>
  <si>
    <t>UP056</t>
  </si>
  <si>
    <t>Бронза</t>
  </si>
  <si>
    <t>0405040</t>
  </si>
  <si>
    <t>UP057</t>
  </si>
  <si>
    <t>Тициан</t>
  </si>
  <si>
    <t>0305050</t>
  </si>
  <si>
    <t>UP058</t>
  </si>
  <si>
    <t>Алый</t>
  </si>
  <si>
    <t>0305060</t>
  </si>
  <si>
    <t>UP059</t>
  </si>
  <si>
    <t>Сангин</t>
  </si>
  <si>
    <t>0304040</t>
  </si>
  <si>
    <t>UP060</t>
  </si>
  <si>
    <t>Бордо</t>
  </si>
  <si>
    <t>0303040</t>
  </si>
  <si>
    <t>UP061</t>
  </si>
  <si>
    <t>Меланж</t>
  </si>
  <si>
    <t>0005000</t>
  </si>
  <si>
    <t>UP062</t>
  </si>
  <si>
    <t>Кобальт</t>
  </si>
  <si>
    <t>2803040</t>
  </si>
  <si>
    <t>UP063</t>
  </si>
  <si>
    <t>Ультрамарин</t>
  </si>
  <si>
    <t>2803030</t>
  </si>
  <si>
    <t>UP064</t>
  </si>
  <si>
    <t>Сепия</t>
  </si>
  <si>
    <t>0504030</t>
  </si>
  <si>
    <t>UP065</t>
  </si>
  <si>
    <t>Корица</t>
  </si>
  <si>
    <t>0503020</t>
  </si>
  <si>
    <t>UP066</t>
  </si>
  <si>
    <t>Бистр</t>
  </si>
  <si>
    <t>0502010</t>
  </si>
  <si>
    <t>UP067</t>
  </si>
  <si>
    <t>Черный янтарь</t>
  </si>
  <si>
    <t>0001500</t>
  </si>
  <si>
    <t>UP068</t>
  </si>
  <si>
    <t>Груша</t>
  </si>
  <si>
    <t>0957040</t>
  </si>
  <si>
    <t>UP069</t>
  </si>
  <si>
    <t>Лимон</t>
  </si>
  <si>
    <t>0857060</t>
  </si>
  <si>
    <t>UP070</t>
  </si>
  <si>
    <t>Мята</t>
  </si>
  <si>
    <t>1307030</t>
  </si>
  <si>
    <t>UP071</t>
  </si>
  <si>
    <t>Салатовый</t>
  </si>
  <si>
    <t>1207040</t>
  </si>
  <si>
    <t>UP072</t>
  </si>
  <si>
    <t>Изумруд</t>
  </si>
  <si>
    <t>1606025</t>
  </si>
  <si>
    <t>UP073</t>
  </si>
  <si>
    <t>Травяной</t>
  </si>
  <si>
    <t>1404030</t>
  </si>
  <si>
    <t>UP074</t>
  </si>
  <si>
    <t>Малахит</t>
  </si>
  <si>
    <t>1803020</t>
  </si>
  <si>
    <t>RAL D2 (Design)</t>
  </si>
  <si>
    <t>http://ral.ru/design_colours</t>
  </si>
  <si>
    <t>RAL К7 (Classic)</t>
  </si>
  <si>
    <t>http://ral.ru/classic</t>
  </si>
  <si>
    <t>Лаппатированный
Lappato</t>
  </si>
  <si>
    <t xml:space="preserve">ВНИМАНИЕ! Цвета по RAL не полностью совпадают с тоном и оттенком плитки.
Приведенные значения - рекомендованые цвета покраски кляммеров по таблице RAL, аналоги артикулов.
Окончательно решение о выборе цвета покраски кляммеров принимает заказчик. </t>
  </si>
  <si>
    <t>Глазурованный керамогранит. 600х600. Ректификат</t>
  </si>
  <si>
    <t>АНТИСКОЛЬЗЯЩИЙ 
ANTI-SLIP</t>
  </si>
  <si>
    <t>300х300х12 «УСИЛЕННЫЙ» | Intensified</t>
  </si>
  <si>
    <t>G243-Kirety Grey</t>
  </si>
  <si>
    <t>G245-Kirety Black</t>
  </si>
  <si>
    <t>G253-Koiva Grey</t>
  </si>
  <si>
    <t>G203-Allaki Grey</t>
  </si>
  <si>
    <t>Аллаки Серый</t>
  </si>
  <si>
    <t>Возможная скидка (300х300),%</t>
  </si>
  <si>
    <t>Возможная скидка (600х600, 600х300),%</t>
  </si>
  <si>
    <t>Возможная скидка (1200х600, 1200х295),%</t>
  </si>
  <si>
    <t>Ставка НДС, %</t>
  </si>
  <si>
    <t>СВП - Система Выравнивания Плитки (Оригинальные, производство г. Санкт-Петербург)</t>
  </si>
  <si>
    <t xml:space="preserve"> Формула расчета расхода СВП на кв.м.: Средний расход = Количество точек СВП на две смежные стороны (для плитки 600х600, 600х300 4 точки; 1200х600 1200х295 4 или 5 точек) / деленное на площадь одной плитки. 
Примеры: 
1. 600х600: 4 / 0,36 = 11,11 
2.1200х600: 4 / 0,72 = 5,56. 
3.1200х600 с дополнительной точкой СВП на стороне 1200: 5 / 0,72 = 7</t>
  </si>
  <si>
    <t>ПЛИТОЧНЫЙ КЛЕЙ ДЛЯ КЕРАМОГРАНИТА «УРАЛЬСКАЯ ФОРМУЛА»</t>
  </si>
  <si>
    <r>
      <t>Матовый, полированный, антискользящий и структурированный керамогранит «Уральский гранит»</t>
    </r>
    <r>
      <rPr>
        <b/>
        <vertAlign val="superscript"/>
        <sz val="12"/>
        <rFont val="Arial Cyr"/>
        <charset val="204"/>
      </rPr>
      <t>тм</t>
    </r>
  </si>
  <si>
    <t>Противоскольжение
по DIN 51130 и ASR A1.5/1.2</t>
  </si>
  <si>
    <r>
      <t>Матовый, полированный, лаппатированный глазурованный керамогранит коллекции «Уральская палитра», «Гранитея»</t>
    </r>
    <r>
      <rPr>
        <b/>
        <vertAlign val="superscript"/>
        <sz val="12"/>
        <rFont val="Arial Cyr"/>
        <charset val="204"/>
      </rPr>
      <t>тм</t>
    </r>
  </si>
  <si>
    <t>Показатели </t>
  </si>
  <si>
    <t>Требования норм ООО «ЗКС» по ТУ 5752-001-56380351-2007 </t>
  </si>
  <si>
    <t>Формат </t>
  </si>
  <si>
    <t>600х600х10 ректификат </t>
  </si>
  <si>
    <t>Длина и ширина, мм </t>
  </si>
  <si>
    <t>не более ±1,5 </t>
  </si>
  <si>
    <t>±0,8 мм </t>
  </si>
  <si>
    <t>±0,25 </t>
  </si>
  <si>
    <t>Толщина, мм </t>
  </si>
  <si>
    <t>не более ±0,5 </t>
  </si>
  <si>
    <t>±0,5 </t>
  </si>
  <si>
    <t>±0,2 </t>
  </si>
  <si>
    <t>Криволинейность грани, мм </t>
  </si>
  <si>
    <t>Косоугольность, мм </t>
  </si>
  <si>
    <t>±0,8 </t>
  </si>
  <si>
    <t>Кривизна лицевой поверхности, мм </t>
  </si>
  <si>
    <t>–0,8+1,4 </t>
  </si>
  <si>
    <t>–0,8+1,0 </t>
  </si>
  <si>
    <t>Водопоглощение, % </t>
  </si>
  <si>
    <t>не более 0,5 </t>
  </si>
  <si>
    <t>0,1 </t>
  </si>
  <si>
    <t>0,07 </t>
  </si>
  <si>
    <t>Разрушающее усилие, Н </t>
  </si>
  <si>
    <t>не регламентируется </t>
  </si>
  <si>
    <t>не менее 1500 </t>
  </si>
  <si>
    <t>не менее 28 </t>
  </si>
  <si>
    <t>Твердость по Моосу </t>
  </si>
  <si>
    <t>5 </t>
  </si>
  <si>
    <t>Морозостойкость, число циклов </t>
  </si>
  <si>
    <t>не менее 150 </t>
  </si>
  <si>
    <t>не менее 200 </t>
  </si>
  <si>
    <t>200, без повреждений </t>
  </si>
  <si>
    <t>Стойкость к термоудару, циклов </t>
  </si>
  <si>
    <t>не менее 10 </t>
  </si>
  <si>
    <t>Степень износостойкости</t>
  </si>
  <si>
    <t>не менее 3</t>
  </si>
  <si>
    <t>0,05 </t>
  </si>
  <si>
    <t>Кислотостойкость, % </t>
  </si>
  <si>
    <t>не менее 98
 по ГОСТ 473.1-81</t>
  </si>
  <si>
    <t>UP075</t>
  </si>
  <si>
    <t>Глубокий синий</t>
  </si>
  <si>
    <t>UP076</t>
  </si>
  <si>
    <t>Морская волна</t>
  </si>
  <si>
    <t>UP077</t>
  </si>
  <si>
    <t>Желтый</t>
  </si>
  <si>
    <t>0908070</t>
  </si>
  <si>
    <t>UP078</t>
  </si>
  <si>
    <t>Синий</t>
  </si>
  <si>
    <t>2505030</t>
  </si>
  <si>
    <t>О наличии продукции и планах производства необходимо уточнять у дилеров, указывая формат / цвет (артикул) / вид поверхности</t>
  </si>
  <si>
    <t>Требования норм
 ГОСТ 57141-2016</t>
  </si>
  <si>
    <t>G244-Kirety Brown</t>
  </si>
  <si>
    <t>Киреты Коричневый</t>
  </si>
  <si>
    <t>G246-Kirety Green</t>
  </si>
  <si>
    <t>Киреты Зеленый</t>
  </si>
  <si>
    <t>G316-Sinara Green</t>
  </si>
  <si>
    <t>Синара Зеленый</t>
  </si>
  <si>
    <t>G317-Sinara Bronze</t>
  </si>
  <si>
    <t>Синара Бронзовый</t>
  </si>
  <si>
    <t>G327-Sugomak Bronze</t>
  </si>
  <si>
    <t>Сугомак Бронзовый</t>
  </si>
  <si>
    <t>Плиточный клей для керамогранита "Уральская Формула"</t>
  </si>
  <si>
    <r>
      <t>Указаны отпускные цены за 1 м</t>
    </r>
    <r>
      <rPr>
        <i/>
        <vertAlign val="superscript"/>
        <sz val="8"/>
        <color indexed="8"/>
        <rFont val="Arial Narrow"/>
        <family val="2"/>
        <charset val="204"/>
      </rPr>
      <t>2</t>
    </r>
    <r>
      <rPr>
        <i/>
        <sz val="8"/>
        <color indexed="8"/>
        <rFont val="Arial Narrow"/>
        <family val="2"/>
        <charset val="204"/>
      </rPr>
      <t>, в российских рублях (с НДС) для городов: Москва, Волгоград, Воронеж, Казань, Уфа, Самара, Екатеринбург, Челябинск, Тюмень, Пермь, Курган</t>
    </r>
  </si>
  <si>
    <t>*Оптовая цена</t>
  </si>
  <si>
    <t>**Розничная цена</t>
  </si>
  <si>
    <t>*Указаны оптовые цены за 1 мешок в УрФО, при продажах от 1 палеты, в российских рублях (с НДС)</t>
  </si>
  <si>
    <t>*Розничная цена</t>
  </si>
  <si>
    <t>Розничная цена</t>
  </si>
  <si>
    <t>**Указаны рекомендованые отпускные розничные цены за 1 мешок в УрФО, в российских рублях (с НДС)</t>
  </si>
  <si>
    <t>*Указаны рекомендованные отпускные розничные цены за 1 коробку, в российских рублях (с НДС)</t>
  </si>
  <si>
    <t>*Указаны рекомендованные отпускные розничные цены за 1 коробку,  в российских рублях (с НДС)</t>
  </si>
  <si>
    <t>не менее 28</t>
  </si>
  <si>
    <t>не менее 45</t>
  </si>
  <si>
    <r>
      <t>Требования норм
по ГОСТ </t>
    </r>
    <r>
      <rPr>
        <sz val="11"/>
        <color indexed="63"/>
        <rFont val="Calibri"/>
        <family val="2"/>
        <charset val="204"/>
      </rPr>
      <t>57141-2016</t>
    </r>
  </si>
  <si>
    <r>
      <t>(70-80)х10</t>
    </r>
    <r>
      <rPr>
        <vertAlign val="superscript"/>
        <sz val="11"/>
        <rFont val="Calibri"/>
        <family val="2"/>
        <charset val="204"/>
      </rPr>
      <t>-7 </t>
    </r>
  </si>
  <si>
    <t>не менее 4</t>
  </si>
  <si>
    <t>10, без повреждений</t>
  </si>
  <si>
    <t>R10</t>
  </si>
  <si>
    <t>антискользящая</t>
  </si>
  <si>
    <t>R12</t>
  </si>
  <si>
    <r>
      <t>Средние параметры ООО «ЗКС»
керамогранита «Гранитея»</t>
    </r>
    <r>
      <rPr>
        <vertAlign val="superscript"/>
        <sz val="11"/>
        <rFont val="Calibri"/>
        <family val="2"/>
        <charset val="204"/>
      </rPr>
      <t>тм</t>
    </r>
    <r>
      <rPr>
        <sz val="11"/>
        <rFont val="Calibri"/>
        <family val="2"/>
        <charset val="204"/>
      </rPr>
      <t xml:space="preserve">
коллекции «Уральская Палитра»</t>
    </r>
  </si>
  <si>
    <t>не менее 5 </t>
  </si>
  <si>
    <t>10, без повреждений </t>
  </si>
  <si>
    <r>
      <t>Износостойкость по кварцевому песку, г/мм</t>
    </r>
    <r>
      <rPr>
        <vertAlign val="superscript"/>
        <sz val="11"/>
        <rFont val="Calibri"/>
        <family val="2"/>
        <charset val="204"/>
      </rPr>
      <t>2</t>
    </r>
    <r>
      <rPr>
        <sz val="11"/>
        <rFont val="Calibri"/>
        <family val="2"/>
        <charset val="204"/>
      </rPr>
      <t> </t>
    </r>
  </si>
  <si>
    <t>Коэффициент теплового расширения
в интервале (20-400)ºС, α </t>
  </si>
  <si>
    <r>
      <t>84х10</t>
    </r>
    <r>
      <rPr>
        <vertAlign val="superscript"/>
        <sz val="11"/>
        <rFont val="Calibri"/>
        <family val="2"/>
        <charset val="204"/>
      </rPr>
      <t>-7</t>
    </r>
    <r>
      <rPr>
        <sz val="11"/>
        <rFont val="Calibri"/>
        <family val="2"/>
        <charset val="204"/>
      </rPr>
      <t> </t>
    </r>
  </si>
  <si>
    <t>R11</t>
  </si>
  <si>
    <t>G270-Kukazar White</t>
  </si>
  <si>
    <t>G272-Kukazar Beige</t>
  </si>
  <si>
    <t>Апельсин</t>
  </si>
  <si>
    <t>Применяемость: внутренняя и внешняя отделка. Полы, стены.</t>
  </si>
  <si>
    <t>Применяемость: внутренняя и внешняя отделка. Полы, фасады, стены.</t>
  </si>
  <si>
    <t>UP012</t>
  </si>
  <si>
    <t>G385-Karatash Black</t>
  </si>
  <si>
    <t xml:space="preserve">Караташ Черный </t>
  </si>
  <si>
    <t>G388-Karatash Green-Black</t>
  </si>
  <si>
    <t xml:space="preserve">Караташ Черно-Зеленый </t>
  </si>
  <si>
    <t>G389-Karatash Blue-Black</t>
  </si>
  <si>
    <t xml:space="preserve">Караташ Черно-Синий </t>
  </si>
  <si>
    <r>
      <t>Полир./</t>
    </r>
    <r>
      <rPr>
        <b/>
        <sz val="9"/>
        <color indexed="10"/>
        <rFont val="Vanta Medium"/>
        <family val="2"/>
      </rPr>
      <t>Лаппат.</t>
    </r>
    <r>
      <rPr>
        <b/>
        <sz val="9"/>
        <rFont val="Vanta Medium"/>
        <family val="2"/>
      </rPr>
      <t xml:space="preserve">
POLISHED / </t>
    </r>
    <r>
      <rPr>
        <b/>
        <sz val="9"/>
        <color indexed="10"/>
        <rFont val="Vanta Medium"/>
        <family val="2"/>
      </rPr>
      <t>LAPPATO</t>
    </r>
  </si>
  <si>
    <t>Технический (профессиональный) керамогранит
Окрашенный в массе (FULL BODY)
«Стандарт», соль-перец | Standart salt-paper
«Уральские Фасады», моноколор | Ural Fasades monocolour, Неректификат | Non Rectified</t>
  </si>
  <si>
    <t>Технический (профессиональный) керамогранит
Окрашенный в массе (FULL BODY)
«Стандарт», соль-перец | Standart salt-paper
«Уральские Фасады», моноколор | Ural Fasades monocolour, Ректификат | Rectified</t>
  </si>
  <si>
    <t>О наличии продукции и планах производства необходимо уточнять в отделе сбыта ООО "ЗКС", указывая формат / цвет (артикул) / вид поверхности</t>
  </si>
  <si>
    <t>РЕКТИФИКАТ имеет точные номинальные размеры, с допусками, согласно технических карактеристик по ТУ</t>
  </si>
  <si>
    <t>РЕКТИФИКАТ имеет точные размеры 600х600, с допусками, согласно технических характеристик по ТУ</t>
  </si>
  <si>
    <t>Технический (профессиональный) керамогранит
Окрашенный в массе (FULL BODY)
«Стандарт», соль-перец
«Уральские Фасады», моноколор
Ректификат | Rectified</t>
  </si>
  <si>
    <t>РЕКТИФИКАТ имеет точные размеры 1200х600, 1200х295, с допусками, согласно технических характеристик по ТУ</t>
  </si>
  <si>
    <t>РЕКТИФИКАТ имеет точные размеры 600х600, 600х300, с допусками, согласно технических характеристик по ТУ</t>
  </si>
  <si>
    <t>Технический (профессиональный) керамогранит
Окрашенный в массе (FULL BODY)
«Стандарт», соль-перец
«Уральские Фасады», моноколор
Неректификат | Non Rectified</t>
  </si>
  <si>
    <t>Таблица калибров для 300х300х8, 300х300х12:</t>
  </si>
  <si>
    <t>08 — 297,6–298,5 мм</t>
  </si>
  <si>
    <t>09 — 298,6–299,5 мм</t>
  </si>
  <si>
    <t>0 — 299,6–300,5 мм</t>
  </si>
  <si>
    <t>1 — 300,6–301,5 мм</t>
  </si>
  <si>
    <t>2 — 301,6–302,5 мм</t>
  </si>
  <si>
    <t>паллета</t>
  </si>
  <si>
    <t>Количество коробок на паллете, шт</t>
  </si>
  <si>
    <t>Средний вес паллеты. Брутто, кг</t>
  </si>
  <si>
    <t>Расчетный вес паллеты. Брутто, кг</t>
  </si>
  <si>
    <t>Норма загрузки, паллет</t>
  </si>
  <si>
    <t>Интерьерный КЕРАМОГРАНИТ | Interior PORCELAIN TILES
РЕКТИФИКАТ | RECTIFIED, «ГРАНИТЕЯ» | «GRANITEA»</t>
  </si>
  <si>
    <t>1200х600х10</t>
  </si>
  <si>
    <t>Применяемость: внутренняя и внешняя отделка. Полы, стены, внутренняя и внешняя отделка.</t>
  </si>
  <si>
    <t>1200х600х10 Гранитея</t>
  </si>
  <si>
    <t>РЕКТИФИКАТ имеет точные номинальные размеры, с допусками, согласно технических характеристик по ТУ</t>
  </si>
  <si>
    <t>3D АНТИСКОЛЬЗЯЩИЙ | ANTI-SLIP
РИФЛЕНЫЙ | FLUTED
КВАДРО  | QUADRO</t>
  </si>
  <si>
    <r>
      <t>Санкт-Петербург, Краснодар, Новосибирск, Сургут +7 руб./м</t>
    </r>
    <r>
      <rPr>
        <i/>
        <vertAlign val="superscript"/>
        <sz val="8"/>
        <color indexed="8"/>
        <rFont val="Arial Narrow"/>
        <family val="2"/>
        <charset val="204"/>
      </rPr>
      <t>2</t>
    </r>
    <r>
      <rPr>
        <i/>
        <sz val="8"/>
        <color indexed="8"/>
        <rFont val="Arial Narrow"/>
        <family val="2"/>
        <charset val="204"/>
      </rPr>
      <t>. Кемерово, Красноярск +14 руб./м</t>
    </r>
    <r>
      <rPr>
        <i/>
        <vertAlign val="superscript"/>
        <sz val="8"/>
        <color indexed="8"/>
        <rFont val="Arial Narrow"/>
        <family val="2"/>
        <charset val="204"/>
      </rPr>
      <t>2</t>
    </r>
    <r>
      <rPr>
        <i/>
        <sz val="8"/>
        <color indexed="8"/>
        <rFont val="Arial Narrow"/>
        <family val="2"/>
        <charset val="204"/>
      </rPr>
      <t>. Республика Крым: 300х300х8 +40 руб./м</t>
    </r>
    <r>
      <rPr>
        <i/>
        <vertAlign val="superscript"/>
        <sz val="8"/>
        <color indexed="8"/>
        <rFont val="Arial Narrow"/>
        <family val="2"/>
        <charset val="204"/>
      </rPr>
      <t>2</t>
    </r>
  </si>
  <si>
    <r>
      <t>Владивосток, Благовещенск: 300х300х8 +55 руб./м</t>
    </r>
    <r>
      <rPr>
        <i/>
        <vertAlign val="superscript"/>
        <sz val="8"/>
        <color indexed="8"/>
        <rFont val="Arial Narrow"/>
        <family val="2"/>
        <charset val="204"/>
      </rPr>
      <t>2</t>
    </r>
    <r>
      <rPr>
        <i/>
        <sz val="8"/>
        <color indexed="8"/>
        <rFont val="Arial Narrow"/>
        <family val="2"/>
        <charset val="204"/>
      </rPr>
      <t>, 300х300х12 +95 руб./м</t>
    </r>
    <r>
      <rPr>
        <i/>
        <vertAlign val="superscript"/>
        <sz val="8"/>
        <color indexed="8"/>
        <rFont val="Arial Narrow"/>
        <family val="2"/>
        <charset val="204"/>
      </rPr>
      <t>2</t>
    </r>
    <r>
      <rPr>
        <i/>
        <sz val="8"/>
        <color indexed="8"/>
        <rFont val="Arial Narrow"/>
        <family val="2"/>
        <charset val="204"/>
      </rPr>
      <t>. Хабаровск: 300х300х8,300х300х12  + 105 руб./м2</t>
    </r>
  </si>
  <si>
    <r>
      <t>Санкт-Петербург, Краснодар, Новосибирск, Сургут: 300х300х8 +7 руб./м</t>
    </r>
    <r>
      <rPr>
        <i/>
        <vertAlign val="superscript"/>
        <sz val="8"/>
        <color indexed="8"/>
        <rFont val="Arial Narrow"/>
        <family val="2"/>
        <charset val="204"/>
      </rPr>
      <t>2</t>
    </r>
    <r>
      <rPr>
        <i/>
        <sz val="8"/>
        <color indexed="8"/>
        <rFont val="Arial Narrow"/>
        <family val="2"/>
        <charset val="204"/>
      </rPr>
      <t>. Кемерово, Красноярск: 300х300х8 +14 руб./м</t>
    </r>
    <r>
      <rPr>
        <i/>
        <vertAlign val="superscript"/>
        <sz val="8"/>
        <color indexed="8"/>
        <rFont val="Arial Narrow"/>
        <family val="2"/>
        <charset val="204"/>
      </rPr>
      <t>2</t>
    </r>
    <r>
      <rPr>
        <i/>
        <sz val="8"/>
        <color indexed="8"/>
        <rFont val="Arial Narrow"/>
        <family val="2"/>
        <charset val="204"/>
      </rPr>
      <t>. Республика Крым: 300х300х8 +40 руб./м</t>
    </r>
    <r>
      <rPr>
        <i/>
        <vertAlign val="superscript"/>
        <sz val="8"/>
        <color indexed="8"/>
        <rFont val="Arial Narrow"/>
        <family val="2"/>
        <charset val="204"/>
      </rPr>
      <t>2</t>
    </r>
  </si>
  <si>
    <r>
      <t>Владивосток, Благовещенск: 300х300х8 +55 руб./м</t>
    </r>
    <r>
      <rPr>
        <i/>
        <vertAlign val="superscript"/>
        <sz val="8"/>
        <color indexed="8"/>
        <rFont val="Arial Narrow"/>
        <family val="2"/>
        <charset val="204"/>
      </rPr>
      <t>2</t>
    </r>
    <r>
      <rPr>
        <i/>
        <sz val="8"/>
        <color indexed="8"/>
        <rFont val="Arial Narrow"/>
        <family val="2"/>
        <charset val="204"/>
      </rPr>
      <t>, 300х300х12 +95 руб./м</t>
    </r>
    <r>
      <rPr>
        <i/>
        <vertAlign val="superscript"/>
        <sz val="8"/>
        <color indexed="8"/>
        <rFont val="Arial Narrow"/>
        <family val="2"/>
        <charset val="204"/>
      </rPr>
      <t>2</t>
    </r>
    <r>
      <rPr>
        <i/>
        <sz val="8"/>
        <color indexed="8"/>
        <rFont val="Arial Narrow"/>
        <family val="2"/>
        <charset val="204"/>
      </rPr>
      <t>. Хабаровск: 300х300х8, 300х300х12 +105 руб./м</t>
    </r>
    <r>
      <rPr>
        <i/>
        <vertAlign val="superscript"/>
        <sz val="8"/>
        <color indexed="8"/>
        <rFont val="Arial Narrow"/>
        <family val="2"/>
        <charset val="204"/>
      </rPr>
      <t>2</t>
    </r>
  </si>
  <si>
    <r>
      <t>Республика Крым: +50 руб./м</t>
    </r>
    <r>
      <rPr>
        <i/>
        <vertAlign val="superscript"/>
        <sz val="10"/>
        <color indexed="8"/>
        <rFont val="Arial Narrow"/>
        <family val="2"/>
        <charset val="204"/>
      </rPr>
      <t>2</t>
    </r>
    <r>
      <rPr>
        <i/>
        <sz val="10"/>
        <color indexed="8"/>
        <rFont val="Arial Narrow"/>
        <family val="2"/>
        <charset val="204"/>
      </rPr>
      <t>. Владивосток, Благовещенск +65 руб./м</t>
    </r>
    <r>
      <rPr>
        <i/>
        <vertAlign val="superscript"/>
        <sz val="10"/>
        <color indexed="8"/>
        <rFont val="Arial Narrow"/>
        <family val="2"/>
        <charset val="204"/>
      </rPr>
      <t>2</t>
    </r>
    <r>
      <rPr>
        <i/>
        <sz val="10"/>
        <color indexed="8"/>
        <rFont val="Arial Narrow"/>
        <family val="2"/>
        <charset val="204"/>
      </rPr>
      <t>. Хабаровск +105 руб./м</t>
    </r>
    <r>
      <rPr>
        <i/>
        <vertAlign val="superscript"/>
        <sz val="10"/>
        <color indexed="8"/>
        <rFont val="Arial Narrow"/>
        <family val="2"/>
        <charset val="204"/>
      </rPr>
      <t>2</t>
    </r>
  </si>
  <si>
    <t>Указаны отпускные цены за 1 кв.м., в российских рублях (с НДС)</t>
  </si>
  <si>
    <r>
      <t>Указаны отпускные цены за 1 м</t>
    </r>
    <r>
      <rPr>
        <i/>
        <vertAlign val="superscript"/>
        <sz val="8"/>
        <color indexed="8"/>
        <rFont val="Vanta Medium"/>
        <family val="2"/>
      </rPr>
      <t>2</t>
    </r>
    <r>
      <rPr>
        <i/>
        <sz val="8"/>
        <color indexed="8"/>
        <rFont val="Vanta Medium"/>
        <family val="2"/>
      </rPr>
      <t>, в российских рублях (с НДС). Республика Крым: +50 руб./м</t>
    </r>
    <r>
      <rPr>
        <i/>
        <vertAlign val="superscript"/>
        <sz val="8"/>
        <color indexed="8"/>
        <rFont val="Vanta Medium"/>
        <family val="2"/>
      </rPr>
      <t>2</t>
    </r>
    <r>
      <rPr>
        <i/>
        <sz val="8"/>
        <color indexed="8"/>
        <rFont val="Vanta Medium"/>
        <family val="2"/>
      </rPr>
      <t>. Владивосток, Благовещенск: 600х600, 600х300 +65 руб./м</t>
    </r>
    <r>
      <rPr>
        <i/>
        <vertAlign val="superscript"/>
        <sz val="8"/>
        <color indexed="8"/>
        <rFont val="Vanta Medium"/>
        <family val="2"/>
      </rPr>
      <t>2</t>
    </r>
    <r>
      <rPr>
        <i/>
        <sz val="8"/>
        <color indexed="8"/>
        <rFont val="Vanta Medium"/>
        <family val="2"/>
      </rPr>
      <t>; 1200х600, 1200х295 +75 руб./м</t>
    </r>
    <r>
      <rPr>
        <i/>
        <vertAlign val="superscript"/>
        <sz val="8"/>
        <color indexed="8"/>
        <rFont val="Vanta Medium"/>
        <family val="2"/>
      </rPr>
      <t>2</t>
    </r>
    <r>
      <rPr>
        <i/>
        <sz val="8"/>
        <color indexed="8"/>
        <rFont val="Vanta Medium"/>
        <family val="2"/>
      </rPr>
      <t xml:space="preserve"> Хабаровск: 600х600, 600х300, 1200х600, 1200х295 +105 руб./м</t>
    </r>
    <r>
      <rPr>
        <i/>
        <vertAlign val="superscript"/>
        <sz val="8"/>
        <color indexed="8"/>
        <rFont val="Vanta Medium"/>
        <family val="2"/>
      </rPr>
      <t>2</t>
    </r>
  </si>
  <si>
    <r>
      <rPr>
        <b/>
        <sz val="8"/>
        <color indexed="8"/>
        <rFont val="Calibri"/>
        <family val="2"/>
        <charset val="204"/>
      </rPr>
      <t>*</t>
    </r>
    <r>
      <rPr>
        <b/>
        <i/>
        <sz val="8"/>
        <color indexed="8"/>
        <rFont val="Arial Narrow"/>
        <family val="2"/>
        <charset val="204"/>
      </rPr>
      <t>На заказ</t>
    </r>
  </si>
  <si>
    <t>*На заказ</t>
  </si>
  <si>
    <t>Прайс-лист на керамогранит ООО "ЗКС" «Уральский гранит» с 01.11.2019. Электронный каталог на www.uralgres.com</t>
  </si>
  <si>
    <r>
      <t>Прайс-лист на СВП (Система Выравнивания Плитки) «Уральский гранит»</t>
    </r>
    <r>
      <rPr>
        <vertAlign val="superscript"/>
        <sz val="10"/>
        <color indexed="8"/>
        <rFont val="Arial Narrow"/>
        <family val="2"/>
        <charset val="204"/>
      </rPr>
      <t>тм</t>
    </r>
    <r>
      <rPr>
        <sz val="10"/>
        <color indexed="8"/>
        <rFont val="Arial Narrow"/>
        <family val="2"/>
        <charset val="204"/>
      </rPr>
      <t xml:space="preserve"> с 01.11.2019</t>
    </r>
  </si>
  <si>
    <t>Прайс-лист на плиточный клей «Уральская Формула» с 01.11.2019</t>
  </si>
  <si>
    <t>Прайс-лист на керамогранит ООО "ЗКС" «Уральская Палитра» с 01.11.2019. Электронный каталог на www.uralgres.com</t>
  </si>
  <si>
    <r>
      <t xml:space="preserve">Прайс-лист на керамогранит ООО «ЗКС» </t>
    </r>
    <r>
      <rPr>
        <vertAlign val="superscript"/>
        <sz val="11"/>
        <color indexed="8"/>
        <rFont val="Arial Narrow"/>
        <family val="2"/>
        <charset val="204"/>
      </rPr>
      <t>ТМ</t>
    </r>
    <r>
      <rPr>
        <sz val="11"/>
        <color indexed="8"/>
        <rFont val="Arial Narrow"/>
        <family val="2"/>
        <charset val="204"/>
      </rPr>
      <t>«Гранитея» с 01.11.2019. Электронный каталог на www.uralgres.com, www.granitea.ru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</si>
</sst>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i/>
      <sz val="10"/>
      <name val="Arial Narrow"/>
      <family val="2"/>
      <charset val="204"/>
    </font>
    <font>
      <sz val="8"/>
      <name val="Calibri"/>
      <family val="2"/>
      <charset val="204"/>
    </font>
    <font>
      <i/>
      <sz val="9"/>
      <name val="Arial Narrow"/>
      <family val="2"/>
      <charset val="204"/>
    </font>
    <font>
      <sz val="8"/>
      <color indexed="8"/>
      <name val="Vanta Medium"/>
      <family val="2"/>
    </font>
    <font>
      <sz val="9"/>
      <color indexed="8"/>
      <name val="Arial Narrow"/>
      <family val="2"/>
      <charset val="204"/>
    </font>
    <font>
      <sz val="9"/>
      <color indexed="8"/>
      <name val="Vanta Medium"/>
      <family val="2"/>
    </font>
    <font>
      <b/>
      <sz val="9"/>
      <color indexed="8"/>
      <name val="Vanta Medium"/>
      <family val="2"/>
    </font>
    <font>
      <b/>
      <sz val="9"/>
      <name val="Vanta Medium"/>
      <family val="2"/>
    </font>
    <font>
      <i/>
      <sz val="9"/>
      <color indexed="8"/>
      <name val="Calibri"/>
      <family val="2"/>
      <charset val="204"/>
    </font>
    <font>
      <i/>
      <sz val="8"/>
      <color indexed="8"/>
      <name val="Vanta Medium"/>
      <family val="2"/>
    </font>
    <font>
      <b/>
      <sz val="8"/>
      <name val="Vanta Medium"/>
      <family val="2"/>
    </font>
    <font>
      <vertAlign val="superscript"/>
      <sz val="10"/>
      <color indexed="8"/>
      <name val="Arial Narrow"/>
      <family val="2"/>
      <charset val="204"/>
    </font>
    <font>
      <i/>
      <sz val="8"/>
      <color indexed="8"/>
      <name val="Arial Narrow"/>
      <family val="2"/>
      <charset val="204"/>
    </font>
    <font>
      <i/>
      <vertAlign val="superscript"/>
      <sz val="8"/>
      <color indexed="8"/>
      <name val="Arial Narrow"/>
      <family val="2"/>
      <charset val="204"/>
    </font>
    <font>
      <b/>
      <sz val="10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b/>
      <sz val="13.5"/>
      <color indexed="8"/>
      <name val="Arial"/>
      <family val="2"/>
      <charset val="204"/>
    </font>
    <font>
      <b/>
      <vertAlign val="superscript"/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10"/>
      <name val="Arial Narrow"/>
      <family val="2"/>
      <charset val="204"/>
    </font>
    <font>
      <b/>
      <u/>
      <sz val="12"/>
      <color indexed="8"/>
      <name val="Vanta Medium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1"/>
      <color indexed="8"/>
      <name val="Calibri"/>
      <family val="2"/>
      <charset val="204"/>
    </font>
    <font>
      <b/>
      <sz val="24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vertAlign val="superscript"/>
      <sz val="10"/>
      <name val="Arial Cyr"/>
      <charset val="204"/>
    </font>
    <font>
      <vertAlign val="superscript"/>
      <sz val="10"/>
      <name val="Arial Cyr"/>
      <charset val="204"/>
    </font>
    <font>
      <b/>
      <sz val="10"/>
      <color indexed="8"/>
      <name val="Arial Narrow"/>
      <family val="2"/>
      <charset val="204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b/>
      <sz val="16"/>
      <color indexed="8"/>
      <name val="Calibri"/>
      <family val="2"/>
      <charset val="204"/>
    </font>
    <font>
      <i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0"/>
      <color indexed="8"/>
      <name val="Vanta Medium"/>
      <family val="2"/>
    </font>
    <font>
      <sz val="8"/>
      <name val="Arial"/>
      <family val="2"/>
    </font>
    <font>
      <b/>
      <sz val="11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1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u/>
      <sz val="10"/>
      <color indexed="12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11"/>
      <name val="Vanta Medium"/>
      <family val="2"/>
    </font>
    <font>
      <b/>
      <sz val="11"/>
      <color indexed="8"/>
      <name val="Vanta Medium"/>
      <family val="2"/>
    </font>
    <font>
      <sz val="11"/>
      <color indexed="8"/>
      <name val="Vanta Medium"/>
      <family val="2"/>
    </font>
    <font>
      <sz val="11"/>
      <name val="Vanta Medium"/>
      <family val="2"/>
    </font>
    <font>
      <vertAlign val="superscript"/>
      <sz val="11"/>
      <color indexed="8"/>
      <name val="Arial Narrow"/>
      <family val="2"/>
      <charset val="204"/>
    </font>
    <font>
      <b/>
      <sz val="12"/>
      <name val="Arial Cyr"/>
      <charset val="204"/>
    </font>
    <font>
      <b/>
      <vertAlign val="superscript"/>
      <sz val="12"/>
      <name val="Arial Cyr"/>
      <charset val="204"/>
    </font>
    <font>
      <i/>
      <sz val="10"/>
      <color indexed="8"/>
      <name val="Arial Narrow"/>
      <family val="2"/>
      <charset val="204"/>
    </font>
    <font>
      <sz val="11"/>
      <name val="Calibri"/>
      <family val="2"/>
      <charset val="204"/>
    </font>
    <font>
      <sz val="11"/>
      <color indexed="63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9"/>
      <color indexed="10"/>
      <name val="Vanta Medium"/>
      <family val="2"/>
    </font>
    <font>
      <sz val="9"/>
      <color theme="0"/>
      <name val="Arial Narrow"/>
      <family val="2"/>
      <charset val="204"/>
    </font>
    <font>
      <sz val="11"/>
      <color theme="1"/>
      <name val="Vanta Medium"/>
      <family val="2"/>
    </font>
    <font>
      <sz val="11"/>
      <name val="Calibri"/>
      <family val="2"/>
      <charset val="204"/>
      <scheme val="minor"/>
    </font>
    <font>
      <i/>
      <vertAlign val="superscript"/>
      <sz val="10"/>
      <color indexed="8"/>
      <name val="Arial Narrow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vertAlign val="superscript"/>
      <sz val="8"/>
      <color indexed="8"/>
      <name val="Vanta Medium"/>
      <family val="2"/>
    </font>
    <font>
      <b/>
      <i/>
      <sz val="8"/>
      <color indexed="8"/>
      <name val="Arial Narrow"/>
      <family val="2"/>
      <charset val="204"/>
    </font>
    <font>
      <b/>
      <sz val="8"/>
      <color indexed="8"/>
      <name val="Calibri"/>
      <family val="2"/>
      <charset val="204"/>
    </font>
    <font>
      <b/>
      <i/>
      <sz val="10"/>
      <name val="Arial Narrow"/>
      <family val="2"/>
      <charset val="204"/>
    </font>
    <font>
      <b/>
      <i/>
      <sz val="11"/>
      <color indexed="8"/>
      <name val="Vanta Medium"/>
      <charset val="204"/>
    </font>
    <font>
      <sz val="11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56" fillId="0" borderId="0"/>
    <xf numFmtId="0" fontId="62" fillId="0" borderId="0"/>
    <xf numFmtId="0" fontId="62" fillId="0" borderId="0"/>
  </cellStyleXfs>
  <cellXfs count="510">
    <xf numFmtId="0" fontId="0" fillId="0" borderId="0" xfId="0"/>
    <xf numFmtId="0" fontId="6" fillId="0" borderId="0" xfId="0" applyFont="1"/>
    <xf numFmtId="0" fontId="9" fillId="0" borderId="0" xfId="0" applyFont="1"/>
    <xf numFmtId="49" fontId="7" fillId="0" borderId="1" xfId="0" applyNumberFormat="1" applyFont="1" applyFill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5" fillId="0" borderId="0" xfId="0" applyFont="1" applyBorder="1"/>
    <xf numFmtId="0" fontId="14" fillId="0" borderId="0" xfId="0" applyFont="1" applyAlignment="1"/>
    <xf numFmtId="14" fontId="15" fillId="0" borderId="0" xfId="0" applyNumberFormat="1" applyFont="1" applyBorder="1" applyAlignment="1"/>
    <xf numFmtId="0" fontId="15" fillId="0" borderId="0" xfId="0" applyFont="1" applyBorder="1" applyAlignment="1"/>
    <xf numFmtId="0" fontId="3" fillId="0" borderId="0" xfId="0" applyFont="1"/>
    <xf numFmtId="0" fontId="27" fillId="0" borderId="0" xfId="0" applyFont="1"/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horizontal="left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>
      <alignment horizontal="left"/>
    </xf>
    <xf numFmtId="0" fontId="19" fillId="0" borderId="0" xfId="0" applyFont="1"/>
    <xf numFmtId="0" fontId="5" fillId="0" borderId="3" xfId="0" applyFont="1" applyFill="1" applyBorder="1"/>
    <xf numFmtId="0" fontId="14" fillId="0" borderId="0" xfId="0" applyFont="1" applyFill="1" applyAlignment="1"/>
    <xf numFmtId="0" fontId="8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/>
    <xf numFmtId="0" fontId="36" fillId="0" borderId="0" xfId="0" applyFont="1" applyAlignment="1">
      <alignment horizontal="left"/>
    </xf>
    <xf numFmtId="0" fontId="37" fillId="0" borderId="0" xfId="0" applyFont="1"/>
    <xf numFmtId="0" fontId="4" fillId="0" borderId="0" xfId="0" applyFont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20" fillId="0" borderId="0" xfId="0" applyFont="1" applyBorder="1" applyAlignment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52" fillId="3" borderId="20" xfId="0" applyFont="1" applyFill="1" applyBorder="1" applyAlignment="1">
      <alignment horizontal="center" vertical="center" wrapText="1"/>
    </xf>
    <xf numFmtId="0" fontId="52" fillId="4" borderId="21" xfId="0" applyFont="1" applyFill="1" applyBorder="1" applyAlignment="1">
      <alignment horizontal="center" vertical="center" wrapText="1"/>
    </xf>
    <xf numFmtId="0" fontId="52" fillId="5" borderId="22" xfId="0" applyFont="1" applyFill="1" applyBorder="1" applyAlignment="1">
      <alignment horizontal="center" vertical="center" wrapText="1"/>
    </xf>
    <xf numFmtId="0" fontId="52" fillId="6" borderId="22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52" fillId="0" borderId="24" xfId="0" applyFont="1" applyBorder="1" applyAlignment="1">
      <alignment vertical="center" wrapText="1"/>
    </xf>
    <xf numFmtId="0" fontId="52" fillId="0" borderId="24" xfId="0" applyFont="1" applyBorder="1" applyAlignment="1">
      <alignment horizontal="left" vertical="center" wrapText="1"/>
    </xf>
    <xf numFmtId="0" fontId="53" fillId="3" borderId="24" xfId="0" applyFont="1" applyFill="1" applyBorder="1" applyAlignment="1">
      <alignment horizontal="center" vertical="center" wrapText="1"/>
    </xf>
    <xf numFmtId="0" fontId="53" fillId="4" borderId="24" xfId="0" applyFont="1" applyFill="1" applyBorder="1" applyAlignment="1">
      <alignment horizontal="center" vertical="center" wrapText="1"/>
    </xf>
    <xf numFmtId="0" fontId="53" fillId="5" borderId="24" xfId="0" applyFont="1" applyFill="1" applyBorder="1" applyAlignment="1">
      <alignment horizontal="center" vertical="center" wrapText="1"/>
    </xf>
    <xf numFmtId="0" fontId="53" fillId="6" borderId="24" xfId="0" applyFont="1" applyFill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24" xfId="0" applyNumberFormat="1" applyFont="1" applyBorder="1" applyAlignment="1">
      <alignment horizontal="center" vertical="center" wrapText="1"/>
    </xf>
    <xf numFmtId="0" fontId="53" fillId="5" borderId="24" xfId="0" applyNumberFormat="1" applyFont="1" applyFill="1" applyBorder="1" applyAlignment="1">
      <alignment horizontal="center" vertical="center" wrapText="1"/>
    </xf>
    <xf numFmtId="0" fontId="53" fillId="6" borderId="24" xfId="0" applyNumberFormat="1" applyFont="1" applyFill="1" applyBorder="1" applyAlignment="1">
      <alignment horizontal="center" vertical="center" wrapText="1"/>
    </xf>
    <xf numFmtId="0" fontId="32" fillId="0" borderId="25" xfId="0" applyFont="1" applyBorder="1" applyAlignment="1"/>
    <xf numFmtId="0" fontId="55" fillId="0" borderId="0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23" fillId="0" borderId="0" xfId="0" applyFont="1" applyBorder="1" applyAlignment="1"/>
    <xf numFmtId="0" fontId="19" fillId="0" borderId="26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49" fontId="57" fillId="0" borderId="1" xfId="0" applyNumberFormat="1" applyFont="1" applyFill="1" applyBorder="1" applyAlignment="1">
      <alignment horizontal="center" wrapText="1"/>
    </xf>
    <xf numFmtId="0" fontId="58" fillId="0" borderId="1" xfId="0" applyFont="1" applyBorder="1"/>
    <xf numFmtId="0" fontId="59" fillId="7" borderId="1" xfId="2" applyNumberFormat="1" applyFont="1" applyFill="1" applyBorder="1" applyAlignment="1">
      <alignment horizontal="left" vertical="top" wrapText="1"/>
    </xf>
    <xf numFmtId="0" fontId="60" fillId="0" borderId="1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49" fontId="7" fillId="0" borderId="28" xfId="0" applyNumberFormat="1" applyFont="1" applyFill="1" applyBorder="1" applyAlignment="1">
      <alignment horizontal="center" wrapText="1"/>
    </xf>
    <xf numFmtId="0" fontId="14" fillId="0" borderId="0" xfId="0" applyFont="1" applyBorder="1" applyAlignment="1"/>
    <xf numFmtId="0" fontId="6" fillId="0" borderId="0" xfId="0" applyFont="1" applyBorder="1"/>
    <xf numFmtId="0" fontId="62" fillId="0" borderId="0" xfId="4"/>
    <xf numFmtId="0" fontId="62" fillId="0" borderId="0" xfId="4" applyAlignment="1">
      <alignment horizontal="center"/>
    </xf>
    <xf numFmtId="0" fontId="62" fillId="0" borderId="0" xfId="4" applyAlignment="1">
      <alignment wrapText="1"/>
    </xf>
    <xf numFmtId="0" fontId="64" fillId="0" borderId="1" xfId="4" applyFont="1" applyBorder="1" applyAlignment="1">
      <alignment wrapText="1"/>
    </xf>
    <xf numFmtId="0" fontId="64" fillId="0" borderId="1" xfId="4" applyFont="1" applyBorder="1" applyAlignment="1">
      <alignment horizontal="center" wrapText="1"/>
    </xf>
    <xf numFmtId="0" fontId="64" fillId="0" borderId="1" xfId="4" applyFont="1" applyBorder="1"/>
    <xf numFmtId="0" fontId="65" fillId="0" borderId="1" xfId="4" applyFont="1" applyBorder="1" applyAlignment="1"/>
    <xf numFmtId="0" fontId="64" fillId="0" borderId="1" xfId="4" applyFont="1" applyBorder="1" applyAlignment="1">
      <alignment horizontal="left"/>
    </xf>
    <xf numFmtId="49" fontId="64" fillId="0" borderId="1" xfId="4" applyNumberFormat="1" applyFont="1" applyBorder="1" applyAlignment="1">
      <alignment horizontal="center"/>
    </xf>
    <xf numFmtId="0" fontId="64" fillId="0" borderId="0" xfId="4" applyFont="1"/>
    <xf numFmtId="0" fontId="64" fillId="0" borderId="0" xfId="4" applyFont="1" applyAlignment="1">
      <alignment horizontal="center"/>
    </xf>
    <xf numFmtId="0" fontId="66" fillId="0" borderId="0" xfId="1" applyFont="1" applyAlignment="1" applyProtection="1"/>
    <xf numFmtId="0" fontId="67" fillId="0" borderId="0" xfId="0" applyFont="1"/>
    <xf numFmtId="2" fontId="14" fillId="0" borderId="0" xfId="0" applyNumberFormat="1" applyFont="1" applyFill="1" applyBorder="1" applyAlignment="1">
      <alignment horizontal="center"/>
    </xf>
    <xf numFmtId="0" fontId="67" fillId="0" borderId="0" xfId="0" applyFont="1" applyBorder="1"/>
    <xf numFmtId="49" fontId="21" fillId="0" borderId="0" xfId="0" applyNumberFormat="1" applyFont="1" applyFill="1" applyBorder="1" applyAlignment="1">
      <alignment wrapText="1"/>
    </xf>
    <xf numFmtId="0" fontId="32" fillId="0" borderId="0" xfId="0" applyFont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5" fillId="0" borderId="1" xfId="0" applyFont="1" applyFill="1" applyBorder="1" applyAlignment="1">
      <alignment horizontal="center" wrapText="1"/>
    </xf>
    <xf numFmtId="0" fontId="9" fillId="0" borderId="30" xfId="0" applyFont="1" applyBorder="1"/>
    <xf numFmtId="0" fontId="9" fillId="0" borderId="30" xfId="0" applyFont="1" applyBorder="1" applyAlignment="1">
      <alignment horizontal="right"/>
    </xf>
    <xf numFmtId="0" fontId="9" fillId="0" borderId="32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/>
    </xf>
    <xf numFmtId="0" fontId="9" fillId="0" borderId="32" xfId="0" applyFont="1" applyBorder="1" applyAlignment="1">
      <alignment horizontal="right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69" fillId="0" borderId="2" xfId="0" applyFont="1" applyBorder="1" applyAlignment="1">
      <alignment horizontal="center"/>
    </xf>
    <xf numFmtId="0" fontId="6" fillId="0" borderId="33" xfId="0" applyFont="1" applyFill="1" applyBorder="1" applyAlignment="1">
      <alignment horizontal="left" vertical="center" wrapText="1"/>
    </xf>
    <xf numFmtId="2" fontId="71" fillId="0" borderId="3" xfId="0" applyNumberFormat="1" applyFont="1" applyFill="1" applyBorder="1" applyAlignment="1">
      <alignment horizontal="center" vertical="center" wrapText="1"/>
    </xf>
    <xf numFmtId="2" fontId="70" fillId="0" borderId="12" xfId="0" applyNumberFormat="1" applyFont="1" applyFill="1" applyBorder="1" applyAlignment="1">
      <alignment horizontal="center" vertical="center" wrapText="1"/>
    </xf>
    <xf numFmtId="2" fontId="70" fillId="0" borderId="3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2" fontId="71" fillId="0" borderId="29" xfId="0" applyNumberFormat="1" applyFont="1" applyFill="1" applyBorder="1" applyAlignment="1">
      <alignment horizontal="center" vertical="center" wrapText="1"/>
    </xf>
    <xf numFmtId="2" fontId="70" fillId="0" borderId="31" xfId="0" applyNumberFormat="1" applyFont="1" applyFill="1" applyBorder="1" applyAlignment="1">
      <alignment horizontal="center" vertical="center" wrapText="1"/>
    </xf>
    <xf numFmtId="2" fontId="70" fillId="0" borderId="29" xfId="0" applyNumberFormat="1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left" vertical="center"/>
    </xf>
    <xf numFmtId="2" fontId="71" fillId="0" borderId="39" xfId="0" applyNumberFormat="1" applyFont="1" applyFill="1" applyBorder="1" applyAlignment="1">
      <alignment horizontal="center" vertical="center" wrapText="1"/>
    </xf>
    <xf numFmtId="2" fontId="70" fillId="0" borderId="40" xfId="0" applyNumberFormat="1" applyFont="1" applyFill="1" applyBorder="1" applyAlignment="1">
      <alignment horizontal="center" vertical="center" wrapText="1"/>
    </xf>
    <xf numFmtId="2" fontId="70" fillId="0" borderId="32" xfId="0" applyNumberFormat="1" applyFont="1" applyFill="1" applyBorder="1" applyAlignment="1">
      <alignment horizontal="center" vertical="center" wrapText="1"/>
    </xf>
    <xf numFmtId="2" fontId="70" fillId="0" borderId="1" xfId="0" applyNumberFormat="1" applyFont="1" applyFill="1" applyBorder="1" applyAlignment="1">
      <alignment horizontal="center" vertical="center" wrapText="1"/>
    </xf>
    <xf numFmtId="2" fontId="70" fillId="0" borderId="39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2" fontId="70" fillId="0" borderId="11" xfId="0" applyNumberFormat="1" applyFont="1" applyFill="1" applyBorder="1" applyAlignment="1">
      <alignment horizontal="center" vertical="center" wrapText="1"/>
    </xf>
    <xf numFmtId="2" fontId="70" fillId="0" borderId="42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left" wrapText="1"/>
    </xf>
    <xf numFmtId="49" fontId="7" fillId="0" borderId="44" xfId="0" applyNumberFormat="1" applyFont="1" applyFill="1" applyBorder="1" applyAlignment="1">
      <alignment horizontal="center" wrapText="1"/>
    </xf>
    <xf numFmtId="49" fontId="7" fillId="0" borderId="12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 wrapText="1"/>
    </xf>
    <xf numFmtId="1" fontId="9" fillId="0" borderId="31" xfId="0" applyNumberFormat="1" applyFont="1" applyFill="1" applyBorder="1" applyAlignment="1">
      <alignment horizontal="center" vertical="center" wrapText="1"/>
    </xf>
    <xf numFmtId="1" fontId="9" fillId="0" borderId="40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center"/>
    </xf>
    <xf numFmtId="0" fontId="9" fillId="0" borderId="45" xfId="0" applyFont="1" applyBorder="1" applyAlignment="1">
      <alignment horizontal="right"/>
    </xf>
    <xf numFmtId="0" fontId="8" fillId="0" borderId="43" xfId="0" applyFont="1" applyBorder="1"/>
    <xf numFmtId="0" fontId="9" fillId="0" borderId="0" xfId="0" applyFont="1" applyBorder="1"/>
    <xf numFmtId="49" fontId="7" fillId="0" borderId="38" xfId="0" applyNumberFormat="1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9" borderId="3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right"/>
    </xf>
    <xf numFmtId="0" fontId="80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0" xfId="0" applyAlignment="1"/>
    <xf numFmtId="0" fontId="32" fillId="0" borderId="2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75" fillId="0" borderId="0" xfId="0" applyFont="1"/>
    <xf numFmtId="0" fontId="5" fillId="0" borderId="0" xfId="0" applyFont="1"/>
    <xf numFmtId="0" fontId="81" fillId="0" borderId="0" xfId="0" applyFont="1" applyBorder="1" applyAlignment="1"/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6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0" fontId="0" fillId="0" borderId="48" xfId="0" applyFont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5" fillId="0" borderId="29" xfId="0" applyFont="1" applyFill="1" applyBorder="1"/>
    <xf numFmtId="0" fontId="5" fillId="0" borderId="11" xfId="0" applyFont="1" applyFill="1" applyBorder="1"/>
    <xf numFmtId="1" fontId="9" fillId="0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36" xfId="0" applyNumberFormat="1" applyFont="1" applyFill="1" applyBorder="1" applyAlignment="1">
      <alignment horizontal="center" wrapText="1"/>
    </xf>
    <xf numFmtId="1" fontId="9" fillId="0" borderId="38" xfId="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5" fillId="0" borderId="30" xfId="0" applyFont="1" applyFill="1" applyBorder="1" applyAlignment="1">
      <alignment horizontal="center" vertical="center" wrapText="1"/>
    </xf>
    <xf numFmtId="0" fontId="65" fillId="0" borderId="32" xfId="0" applyFont="1" applyFill="1" applyBorder="1" applyAlignment="1">
      <alignment horizontal="center" wrapText="1"/>
    </xf>
    <xf numFmtId="0" fontId="9" fillId="0" borderId="45" xfId="0" applyFont="1" applyFill="1" applyBorder="1" applyAlignment="1">
      <alignment horizontal="center" wrapText="1"/>
    </xf>
    <xf numFmtId="0" fontId="9" fillId="0" borderId="39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1" fillId="0" borderId="1" xfId="0" applyFont="1" applyBorder="1"/>
    <xf numFmtId="0" fontId="0" fillId="0" borderId="0" xfId="0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1" xfId="0" applyBorder="1" applyAlignment="1">
      <alignment horizontal="left" vertical="center" indent="1"/>
    </xf>
    <xf numFmtId="0" fontId="4" fillId="0" borderId="2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5" fillId="0" borderId="13" xfId="0" applyFont="1" applyFill="1" applyBorder="1"/>
    <xf numFmtId="0" fontId="46" fillId="0" borderId="14" xfId="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0" fontId="46" fillId="0" borderId="16" xfId="0" applyFont="1" applyFill="1" applyBorder="1" applyAlignment="1">
      <alignment horizontal="center"/>
    </xf>
    <xf numFmtId="0" fontId="45" fillId="0" borderId="17" xfId="0" applyFont="1" applyFill="1" applyBorder="1" applyAlignment="1">
      <alignment wrapText="1"/>
    </xf>
    <xf numFmtId="0" fontId="45" fillId="0" borderId="18" xfId="0" applyFont="1" applyFill="1" applyBorder="1" applyAlignment="1">
      <alignment horizontal="center"/>
    </xf>
    <xf numFmtId="0" fontId="45" fillId="0" borderId="19" xfId="0" applyFont="1" applyFill="1" applyBorder="1" applyAlignment="1">
      <alignment horizontal="center"/>
    </xf>
    <xf numFmtId="2" fontId="45" fillId="0" borderId="18" xfId="0" applyNumberFormat="1" applyFont="1" applyFill="1" applyBorder="1" applyAlignment="1">
      <alignment horizontal="center"/>
    </xf>
    <xf numFmtId="2" fontId="45" fillId="0" borderId="2" xfId="0" applyNumberFormat="1" applyFont="1" applyFill="1" applyBorder="1" applyAlignment="1">
      <alignment horizontal="center"/>
    </xf>
    <xf numFmtId="2" fontId="45" fillId="0" borderId="19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0" borderId="41" xfId="0" applyFont="1" applyFill="1" applyBorder="1"/>
    <xf numFmtId="0" fontId="9" fillId="0" borderId="33" xfId="0" applyFont="1" applyFill="1" applyBorder="1"/>
    <xf numFmtId="0" fontId="65" fillId="0" borderId="35" xfId="0" applyFont="1" applyFill="1" applyBorder="1"/>
    <xf numFmtId="0" fontId="9" fillId="0" borderId="92" xfId="0" applyFont="1" applyFill="1" applyBorder="1"/>
    <xf numFmtId="0" fontId="9" fillId="0" borderId="9" xfId="0" applyFont="1" applyFill="1" applyBorder="1"/>
    <xf numFmtId="0" fontId="9" fillId="0" borderId="12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71" fillId="0" borderId="37" xfId="0" applyNumberFormat="1" applyFont="1" applyFill="1" applyBorder="1" applyAlignment="1">
      <alignment horizontal="center" vertical="center" wrapText="1"/>
    </xf>
    <xf numFmtId="2" fontId="70" fillId="0" borderId="38" xfId="0" applyNumberFormat="1" applyFont="1" applyFill="1" applyBorder="1" applyAlignment="1">
      <alignment horizontal="center" vertical="center" wrapText="1"/>
    </xf>
    <xf numFmtId="2" fontId="70" fillId="0" borderId="37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wrapText="1"/>
    </xf>
    <xf numFmtId="49" fontId="18" fillId="8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17" fillId="0" borderId="0" xfId="0" applyFont="1" applyBorder="1" applyAlignment="1"/>
    <xf numFmtId="2" fontId="6" fillId="0" borderId="37" xfId="0" applyNumberFormat="1" applyFont="1" applyFill="1" applyBorder="1" applyAlignment="1">
      <alignment horizontal="center"/>
    </xf>
    <xf numFmtId="2" fontId="6" fillId="0" borderId="38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2" fontId="6" fillId="0" borderId="29" xfId="0" applyNumberFormat="1" applyFont="1" applyFill="1" applyBorder="1" applyAlignment="1">
      <alignment horizontal="center"/>
    </xf>
    <xf numFmtId="2" fontId="6" fillId="0" borderId="31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2" fontId="6" fillId="0" borderId="42" xfId="0" applyNumberFormat="1" applyFont="1" applyFill="1" applyBorder="1" applyAlignment="1">
      <alignment horizontal="center"/>
    </xf>
    <xf numFmtId="2" fontId="6" fillId="0" borderId="36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2" fontId="6" fillId="0" borderId="39" xfId="0" applyNumberFormat="1" applyFont="1" applyFill="1" applyBorder="1" applyAlignment="1">
      <alignment horizontal="center"/>
    </xf>
    <xf numFmtId="2" fontId="6" fillId="0" borderId="32" xfId="0" applyNumberFormat="1" applyFont="1" applyFill="1" applyBorder="1" applyAlignment="1">
      <alignment horizontal="center"/>
    </xf>
    <xf numFmtId="2" fontId="6" fillId="0" borderId="40" xfId="0" applyNumberFormat="1" applyFont="1" applyFill="1" applyBorder="1" applyAlignment="1">
      <alignment horizontal="center"/>
    </xf>
    <xf numFmtId="0" fontId="75" fillId="0" borderId="0" xfId="0" applyFont="1" applyAlignment="1">
      <alignment vertical="center"/>
    </xf>
    <xf numFmtId="0" fontId="62" fillId="0" borderId="0" xfId="4" applyAlignment="1">
      <alignment vertical="center"/>
    </xf>
    <xf numFmtId="0" fontId="6" fillId="0" borderId="0" xfId="0" applyFont="1" applyAlignment="1">
      <alignment vertical="center"/>
    </xf>
    <xf numFmtId="0" fontId="86" fillId="10" borderId="0" xfId="0" applyFont="1" applyFill="1" applyBorder="1" applyAlignment="1"/>
    <xf numFmtId="0" fontId="9" fillId="10" borderId="38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10" borderId="45" xfId="0" applyFont="1" applyFill="1" applyBorder="1" applyAlignment="1">
      <alignment horizontal="center"/>
    </xf>
    <xf numFmtId="0" fontId="9" fillId="10" borderId="42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 vertical="center" wrapText="1"/>
    </xf>
    <xf numFmtId="0" fontId="9" fillId="10" borderId="30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wrapText="1"/>
    </xf>
    <xf numFmtId="0" fontId="9" fillId="10" borderId="45" xfId="0" applyFont="1" applyFill="1" applyBorder="1" applyAlignment="1">
      <alignment horizontal="center" wrapText="1"/>
    </xf>
    <xf numFmtId="0" fontId="9" fillId="10" borderId="45" xfId="0" applyFont="1" applyFill="1" applyBorder="1" applyAlignment="1">
      <alignment horizontal="center" vertical="center" wrapText="1"/>
    </xf>
    <xf numFmtId="1" fontId="9" fillId="10" borderId="12" xfId="0" applyNumberFormat="1" applyFont="1" applyFill="1" applyBorder="1" applyAlignment="1">
      <alignment horizontal="center" vertical="center" wrapText="1"/>
    </xf>
    <xf numFmtId="1" fontId="9" fillId="10" borderId="42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10" borderId="1" xfId="0" applyNumberFormat="1" applyFont="1" applyFill="1" applyBorder="1" applyAlignment="1">
      <alignment horizontal="center" wrapText="1"/>
    </xf>
    <xf numFmtId="0" fontId="9" fillId="10" borderId="0" xfId="0" applyFont="1" applyFill="1" applyBorder="1"/>
    <xf numFmtId="0" fontId="9" fillId="10" borderId="0" xfId="0" applyFont="1" applyFill="1" applyBorder="1" applyAlignment="1">
      <alignment horizontal="right"/>
    </xf>
    <xf numFmtId="1" fontId="9" fillId="10" borderId="1" xfId="0" applyNumberFormat="1" applyFont="1" applyFill="1" applyBorder="1" applyAlignment="1">
      <alignment horizontal="center" vertical="center" wrapText="1"/>
    </xf>
    <xf numFmtId="1" fontId="9" fillId="10" borderId="30" xfId="0" applyNumberFormat="1" applyFont="1" applyFill="1" applyBorder="1" applyAlignment="1">
      <alignment horizontal="center" wrapText="1"/>
    </xf>
    <xf numFmtId="1" fontId="9" fillId="10" borderId="30" xfId="0" applyNumberFormat="1" applyFont="1" applyFill="1" applyBorder="1" applyAlignment="1">
      <alignment horizontal="center" vertical="center" wrapText="1"/>
    </xf>
    <xf numFmtId="1" fontId="9" fillId="10" borderId="31" xfId="0" applyNumberFormat="1" applyFont="1" applyFill="1" applyBorder="1" applyAlignment="1">
      <alignment horizontal="center" vertical="center" wrapText="1"/>
    </xf>
    <xf numFmtId="1" fontId="9" fillId="10" borderId="49" xfId="0" applyNumberFormat="1" applyFont="1" applyFill="1" applyBorder="1" applyAlignment="1">
      <alignment horizontal="center" vertical="center" wrapText="1"/>
    </xf>
    <xf numFmtId="1" fontId="9" fillId="10" borderId="45" xfId="0" applyNumberFormat="1" applyFont="1" applyFill="1" applyBorder="1" applyAlignment="1">
      <alignment horizontal="center" wrapText="1"/>
    </xf>
    <xf numFmtId="0" fontId="9" fillId="10" borderId="27" xfId="0" applyFont="1" applyFill="1" applyBorder="1"/>
    <xf numFmtId="0" fontId="9" fillId="10" borderId="27" xfId="0" applyFont="1" applyFill="1" applyBorder="1" applyAlignment="1">
      <alignment horizontal="right"/>
    </xf>
    <xf numFmtId="1" fontId="9" fillId="10" borderId="45" xfId="0" applyNumberFormat="1" applyFont="1" applyFill="1" applyBorder="1" applyAlignment="1">
      <alignment horizontal="center" vertical="center" wrapText="1"/>
    </xf>
    <xf numFmtId="49" fontId="64" fillId="0" borderId="85" xfId="4" applyNumberFormat="1" applyFont="1" applyBorder="1" applyAlignment="1">
      <alignment horizontal="center"/>
    </xf>
    <xf numFmtId="0" fontId="64" fillId="0" borderId="85" xfId="4" applyFont="1" applyBorder="1" applyAlignment="1">
      <alignment horizontal="center" wrapText="1"/>
    </xf>
    <xf numFmtId="0" fontId="64" fillId="0" borderId="85" xfId="4" applyFont="1" applyFill="1" applyBorder="1" applyAlignment="1">
      <alignment horizontal="center"/>
    </xf>
    <xf numFmtId="0" fontId="64" fillId="10" borderId="1" xfId="4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2" fontId="6" fillId="10" borderId="1" xfId="0" applyNumberFormat="1" applyFont="1" applyFill="1" applyBorder="1" applyAlignment="1">
      <alignment horizontal="center"/>
    </xf>
    <xf numFmtId="2" fontId="6" fillId="10" borderId="12" xfId="0" applyNumberFormat="1" applyFont="1" applyFill="1" applyBorder="1" applyAlignment="1">
      <alignment horizontal="center"/>
    </xf>
    <xf numFmtId="2" fontId="6" fillId="10" borderId="45" xfId="0" applyNumberFormat="1" applyFont="1" applyFill="1" applyBorder="1" applyAlignment="1">
      <alignment horizontal="center"/>
    </xf>
    <xf numFmtId="2" fontId="6" fillId="10" borderId="42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88" fillId="10" borderId="61" xfId="4" applyFont="1" applyFill="1" applyBorder="1" applyAlignment="1"/>
    <xf numFmtId="0" fontId="88" fillId="0" borderId="61" xfId="4" applyFont="1" applyFill="1" applyBorder="1" applyAlignment="1"/>
    <xf numFmtId="0" fontId="59" fillId="0" borderId="0" xfId="2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2" fontId="6" fillId="10" borderId="38" xfId="0" applyNumberFormat="1" applyFont="1" applyFill="1" applyBorder="1" applyAlignment="1">
      <alignment horizontal="center"/>
    </xf>
    <xf numFmtId="2" fontId="70" fillId="10" borderId="36" xfId="0" applyNumberFormat="1" applyFont="1" applyFill="1" applyBorder="1" applyAlignment="1">
      <alignment horizontal="center" vertical="center" wrapText="1"/>
    </xf>
    <xf numFmtId="2" fontId="70" fillId="10" borderId="1" xfId="0" applyNumberFormat="1" applyFont="1" applyFill="1" applyBorder="1" applyAlignment="1">
      <alignment horizontal="center" vertical="center" wrapText="1"/>
    </xf>
    <xf numFmtId="2" fontId="70" fillId="10" borderId="29" xfId="0" applyNumberFormat="1" applyFont="1" applyFill="1" applyBorder="1" applyAlignment="1">
      <alignment horizontal="center" vertical="center" wrapText="1"/>
    </xf>
    <xf numFmtId="2" fontId="70" fillId="10" borderId="30" xfId="0" applyNumberFormat="1" applyFont="1" applyFill="1" applyBorder="1" applyAlignment="1">
      <alignment horizontal="center" vertical="center" wrapText="1"/>
    </xf>
    <xf numFmtId="2" fontId="70" fillId="10" borderId="31" xfId="0" applyNumberFormat="1" applyFont="1" applyFill="1" applyBorder="1" applyAlignment="1">
      <alignment horizontal="center" vertical="center" wrapText="1"/>
    </xf>
    <xf numFmtId="2" fontId="70" fillId="10" borderId="45" xfId="0" applyNumberFormat="1" applyFont="1" applyFill="1" applyBorder="1" applyAlignment="1">
      <alignment horizontal="center" vertical="center" wrapText="1"/>
    </xf>
    <xf numFmtId="2" fontId="70" fillId="10" borderId="3" xfId="0" applyNumberFormat="1" applyFont="1" applyFill="1" applyBorder="1" applyAlignment="1">
      <alignment horizontal="center" vertical="center" wrapText="1"/>
    </xf>
    <xf numFmtId="2" fontId="70" fillId="10" borderId="11" xfId="0" applyNumberFormat="1" applyFont="1" applyFill="1" applyBorder="1" applyAlignment="1">
      <alignment horizontal="center" vertical="center" wrapText="1"/>
    </xf>
    <xf numFmtId="2" fontId="70" fillId="9" borderId="3" xfId="0" applyNumberFormat="1" applyFont="1" applyFill="1" applyBorder="1" applyAlignment="1">
      <alignment horizontal="center" vertical="center" wrapText="1"/>
    </xf>
    <xf numFmtId="2" fontId="70" fillId="10" borderId="38" xfId="0" applyNumberFormat="1" applyFont="1" applyFill="1" applyBorder="1" applyAlignment="1">
      <alignment horizontal="center" vertical="center" wrapText="1"/>
    </xf>
    <xf numFmtId="2" fontId="70" fillId="10" borderId="12" xfId="0" applyNumberFormat="1" applyFont="1" applyFill="1" applyBorder="1" applyAlignment="1">
      <alignment horizontal="center" vertical="center" wrapText="1"/>
    </xf>
    <xf numFmtId="2" fontId="70" fillId="10" borderId="42" xfId="0" applyNumberFormat="1" applyFont="1" applyFill="1" applyBorder="1" applyAlignment="1">
      <alignment horizontal="center" vertical="center" wrapText="1"/>
    </xf>
    <xf numFmtId="2" fontId="70" fillId="10" borderId="37" xfId="0" applyNumberFormat="1" applyFont="1" applyFill="1" applyBorder="1" applyAlignment="1">
      <alignment horizontal="center" vertical="center" wrapText="1"/>
    </xf>
    <xf numFmtId="2" fontId="70" fillId="0" borderId="0" xfId="0" applyNumberFormat="1" applyFont="1" applyFill="1" applyBorder="1" applyAlignment="1">
      <alignment horizontal="center" vertical="center" wrapText="1"/>
    </xf>
    <xf numFmtId="2" fontId="70" fillId="10" borderId="0" xfId="0" applyNumberFormat="1" applyFont="1" applyFill="1" applyBorder="1" applyAlignment="1">
      <alignment horizontal="center" vertical="center" wrapText="1"/>
    </xf>
    <xf numFmtId="2" fontId="89" fillId="10" borderId="0" xfId="0" applyNumberFormat="1" applyFont="1" applyFill="1" applyBorder="1" applyAlignment="1">
      <alignment horizontal="center" vertical="center" wrapText="1"/>
    </xf>
    <xf numFmtId="1" fontId="9" fillId="11" borderId="1" xfId="0" applyNumberFormat="1" applyFont="1" applyFill="1" applyBorder="1" applyAlignment="1">
      <alignment horizontal="center" wrapText="1"/>
    </xf>
    <xf numFmtId="1" fontId="9" fillId="11" borderId="30" xfId="0" applyNumberFormat="1" applyFont="1" applyFill="1" applyBorder="1" applyAlignment="1">
      <alignment horizontal="center" wrapText="1"/>
    </xf>
    <xf numFmtId="2" fontId="45" fillId="0" borderId="4" xfId="0" applyNumberFormat="1" applyFont="1" applyFill="1" applyBorder="1" applyAlignment="1">
      <alignment horizontal="center"/>
    </xf>
    <xf numFmtId="49" fontId="57" fillId="0" borderId="1" xfId="0" applyNumberFormat="1" applyFont="1" applyFill="1" applyBorder="1" applyAlignment="1">
      <alignment horizontal="center" vertical="center" wrapText="1"/>
    </xf>
    <xf numFmtId="1" fontId="90" fillId="0" borderId="1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6" fillId="0" borderId="0" xfId="0" applyNumberFormat="1" applyFont="1" applyBorder="1" applyAlignment="1"/>
    <xf numFmtId="0" fontId="6" fillId="0" borderId="0" xfId="0" applyFont="1" applyBorder="1" applyAlignment="1"/>
    <xf numFmtId="0" fontId="9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left" wrapText="1"/>
    </xf>
    <xf numFmtId="14" fontId="8" fillId="0" borderId="17" xfId="0" applyNumberFormat="1" applyFont="1" applyBorder="1" applyAlignment="1">
      <alignment horizontal="left" wrapText="1"/>
    </xf>
    <xf numFmtId="49" fontId="8" fillId="0" borderId="0" xfId="0" applyNumberFormat="1" applyFont="1" applyFill="1" applyBorder="1" applyAlignment="1"/>
    <xf numFmtId="0" fontId="10" fillId="0" borderId="0" xfId="0" applyFont="1" applyBorder="1" applyAlignment="1"/>
    <xf numFmtId="0" fontId="11" fillId="0" borderId="0" xfId="0" applyFont="1" applyAlignment="1">
      <alignment wrapText="1"/>
    </xf>
    <xf numFmtId="49" fontId="7" fillId="0" borderId="43" xfId="0" applyNumberFormat="1" applyFont="1" applyFill="1" applyBorder="1" applyAlignment="1">
      <alignment horizontal="center" wrapText="1"/>
    </xf>
    <xf numFmtId="49" fontId="7" fillId="0" borderId="50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left" wrapText="1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49" fontId="7" fillId="0" borderId="51" xfId="0" applyNumberFormat="1" applyFont="1" applyFill="1" applyBorder="1" applyAlignment="1">
      <alignment horizontal="left" wrapText="1"/>
    </xf>
    <xf numFmtId="49" fontId="7" fillId="0" borderId="37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1" fillId="0" borderId="17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94" xfId="0" applyFont="1" applyFill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5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0" applyFont="1" applyAlignment="1">
      <alignment horizontal="center"/>
    </xf>
    <xf numFmtId="0" fontId="73" fillId="0" borderId="27" xfId="0" applyFont="1" applyBorder="1" applyAlignment="1">
      <alignment horizontal="center"/>
    </xf>
    <xf numFmtId="0" fontId="41" fillId="0" borderId="17" xfId="0" applyFont="1" applyBorder="1" applyAlignment="1">
      <alignment horizontal="center" vertical="top" wrapText="1"/>
    </xf>
    <xf numFmtId="0" fontId="41" fillId="0" borderId="4" xfId="0" applyFont="1" applyBorder="1" applyAlignment="1">
      <alignment horizontal="center" vertical="top" wrapText="1"/>
    </xf>
    <xf numFmtId="0" fontId="41" fillId="0" borderId="2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57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0" fontId="0" fillId="0" borderId="52" xfId="0" applyNumberFormat="1" applyBorder="1" applyAlignment="1">
      <alignment horizontal="center" vertical="center" wrapText="1"/>
    </xf>
    <xf numFmtId="10" fontId="0" fillId="0" borderId="26" xfId="0" applyNumberFormat="1" applyBorder="1" applyAlignment="1">
      <alignment horizontal="center" vertical="center" wrapText="1"/>
    </xf>
    <xf numFmtId="10" fontId="0" fillId="0" borderId="53" xfId="0" applyNumberFormat="1" applyBorder="1" applyAlignment="1">
      <alignment horizontal="center" vertical="center" wrapText="1"/>
    </xf>
    <xf numFmtId="164" fontId="0" fillId="0" borderId="52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5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" fontId="0" fillId="0" borderId="4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82" fillId="0" borderId="64" xfId="3" applyFont="1" applyBorder="1" applyAlignment="1">
      <alignment horizontal="center" vertical="top" wrapText="1"/>
    </xf>
    <xf numFmtId="0" fontId="82" fillId="0" borderId="64" xfId="3" applyFont="1" applyBorder="1" applyAlignment="1">
      <alignment horizontal="left" vertical="center" wrapText="1"/>
    </xf>
    <xf numFmtId="0" fontId="82" fillId="0" borderId="64" xfId="3" applyFont="1" applyBorder="1" applyAlignment="1">
      <alignment horizontal="center" vertical="center" wrapText="1"/>
    </xf>
    <xf numFmtId="0" fontId="82" fillId="0" borderId="89" xfId="3" applyFont="1" applyBorder="1" applyAlignment="1">
      <alignment horizontal="center" vertical="center" wrapText="1"/>
    </xf>
    <xf numFmtId="0" fontId="82" fillId="0" borderId="90" xfId="3" applyFont="1" applyBorder="1" applyAlignment="1">
      <alignment horizontal="center" vertical="center" wrapText="1"/>
    </xf>
    <xf numFmtId="0" fontId="82" fillId="0" borderId="91" xfId="3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2" fillId="0" borderId="65" xfId="3" applyFont="1" applyBorder="1" applyAlignment="1">
      <alignment horizontal="center" vertical="center" wrapText="1"/>
    </xf>
    <xf numFmtId="0" fontId="82" fillId="0" borderId="66" xfId="3" applyFont="1" applyBorder="1" applyAlignment="1">
      <alignment horizontal="center" vertical="center" wrapText="1"/>
    </xf>
    <xf numFmtId="0" fontId="82" fillId="0" borderId="67" xfId="3" applyFont="1" applyBorder="1" applyAlignment="1">
      <alignment horizontal="center" vertical="center" wrapText="1"/>
    </xf>
    <xf numFmtId="0" fontId="82" fillId="0" borderId="68" xfId="3" applyFont="1" applyBorder="1" applyAlignment="1">
      <alignment horizontal="center" vertical="center" wrapText="1"/>
    </xf>
    <xf numFmtId="0" fontId="82" fillId="0" borderId="69" xfId="3" applyFont="1" applyBorder="1" applyAlignment="1">
      <alignment horizontal="center" vertical="center" wrapText="1"/>
    </xf>
    <xf numFmtId="0" fontId="82" fillId="0" borderId="6" xfId="3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1" fontId="0" fillId="0" borderId="46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 wrapText="1"/>
    </xf>
    <xf numFmtId="0" fontId="0" fillId="0" borderId="64" xfId="0" applyFont="1" applyBorder="1" applyAlignment="1">
      <alignment vertical="center" wrapText="1"/>
    </xf>
    <xf numFmtId="0" fontId="82" fillId="0" borderId="47" xfId="3" applyFont="1" applyBorder="1" applyAlignment="1">
      <alignment horizontal="center" vertical="center" wrapText="1"/>
    </xf>
    <xf numFmtId="0" fontId="82" fillId="0" borderId="48" xfId="3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/>
    </xf>
    <xf numFmtId="0" fontId="25" fillId="0" borderId="0" xfId="0" applyFont="1" applyAlignment="1">
      <alignment horizontal="justify" wrapText="1"/>
    </xf>
    <xf numFmtId="0" fontId="2" fillId="0" borderId="0" xfId="0" applyFont="1" applyAlignment="1">
      <alignment horizontal="justify"/>
    </xf>
    <xf numFmtId="0" fontId="26" fillId="0" borderId="0" xfId="0" applyFont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5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50" fillId="0" borderId="70" xfId="0" applyFont="1" applyBorder="1" applyAlignment="1">
      <alignment horizontal="center" vertical="center" wrapText="1"/>
    </xf>
    <xf numFmtId="0" fontId="50" fillId="0" borderId="72" xfId="0" applyFont="1" applyBorder="1" applyAlignment="1">
      <alignment horizontal="center" vertical="center" wrapText="1"/>
    </xf>
    <xf numFmtId="0" fontId="50" fillId="0" borderId="75" xfId="0" applyFont="1" applyBorder="1" applyAlignment="1">
      <alignment horizontal="center" vertical="center" wrapText="1"/>
    </xf>
    <xf numFmtId="0" fontId="50" fillId="0" borderId="76" xfId="0" applyFont="1" applyBorder="1" applyAlignment="1">
      <alignment horizontal="center" vertical="center" wrapText="1"/>
    </xf>
    <xf numFmtId="0" fontId="51" fillId="5" borderId="77" xfId="0" applyFont="1" applyFill="1" applyBorder="1" applyAlignment="1">
      <alignment horizontal="center" vertical="center" wrapText="1"/>
    </xf>
    <xf numFmtId="0" fontId="51" fillId="5" borderId="78" xfId="0" applyFont="1" applyFill="1" applyBorder="1" applyAlignment="1">
      <alignment horizontal="center" vertical="center" wrapText="1"/>
    </xf>
    <xf numFmtId="0" fontId="51" fillId="6" borderId="79" xfId="0" applyFont="1" applyFill="1" applyBorder="1" applyAlignment="1">
      <alignment horizontal="center" vertical="center" wrapText="1"/>
    </xf>
    <xf numFmtId="0" fontId="51" fillId="6" borderId="80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19" fillId="0" borderId="26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48" fillId="0" borderId="70" xfId="0" applyFont="1" applyBorder="1" applyAlignment="1">
      <alignment horizontal="center" vertical="center" wrapText="1"/>
    </xf>
    <xf numFmtId="0" fontId="48" fillId="0" borderId="73" xfId="0" applyFont="1" applyBorder="1" applyAlignment="1">
      <alignment horizontal="center" vertical="center" wrapText="1"/>
    </xf>
    <xf numFmtId="0" fontId="52" fillId="0" borderId="81" xfId="0" applyFont="1" applyBorder="1" applyAlignment="1">
      <alignment horizontal="left" vertical="center" wrapText="1"/>
    </xf>
    <xf numFmtId="0" fontId="52" fillId="0" borderId="82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82" xfId="0" applyFont="1" applyBorder="1" applyAlignment="1">
      <alignment horizontal="left" vertical="center" wrapText="1"/>
    </xf>
    <xf numFmtId="0" fontId="49" fillId="0" borderId="83" xfId="0" applyFont="1" applyBorder="1" applyAlignment="1">
      <alignment horizontal="center" vertical="center" wrapText="1"/>
    </xf>
    <xf numFmtId="0" fontId="49" fillId="0" borderId="84" xfId="0" applyFont="1" applyBorder="1" applyAlignment="1">
      <alignment horizontal="center" vertical="center" wrapText="1"/>
    </xf>
    <xf numFmtId="0" fontId="49" fillId="0" borderId="72" xfId="0" applyFont="1" applyBorder="1" applyAlignment="1">
      <alignment horizontal="center" vertical="center" wrapText="1"/>
    </xf>
    <xf numFmtId="0" fontId="49" fillId="0" borderId="74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left"/>
    </xf>
    <xf numFmtId="0" fontId="32" fillId="0" borderId="57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50" fillId="0" borderId="70" xfId="0" applyFont="1" applyBorder="1" applyAlignment="1" applyProtection="1">
      <alignment horizontal="center" vertical="center" wrapText="1"/>
      <protection locked="0"/>
    </xf>
    <xf numFmtId="0" fontId="50" fillId="0" borderId="71" xfId="0" applyFont="1" applyBorder="1" applyAlignment="1" applyProtection="1">
      <alignment horizontal="center" vertical="center" wrapText="1"/>
      <protection locked="0"/>
    </xf>
    <xf numFmtId="0" fontId="50" fillId="0" borderId="72" xfId="0" applyFont="1" applyBorder="1" applyAlignment="1" applyProtection="1">
      <alignment horizontal="center" vertical="center" wrapText="1"/>
      <protection locked="0"/>
    </xf>
    <xf numFmtId="0" fontId="50" fillId="0" borderId="73" xfId="0" applyFont="1" applyBorder="1" applyAlignment="1" applyProtection="1">
      <alignment horizontal="center" vertical="center" wrapText="1"/>
      <protection locked="0"/>
    </xf>
    <xf numFmtId="0" fontId="50" fillId="0" borderId="0" xfId="0" applyFont="1" applyBorder="1" applyAlignment="1" applyProtection="1">
      <alignment horizontal="center" vertical="center" wrapText="1"/>
      <protection locked="0"/>
    </xf>
    <xf numFmtId="0" fontId="50" fillId="0" borderId="74" xfId="0" applyFont="1" applyBorder="1" applyAlignment="1" applyProtection="1">
      <alignment horizontal="center" vertical="center" wrapText="1"/>
      <protection locked="0"/>
    </xf>
    <xf numFmtId="0" fontId="63" fillId="0" borderId="0" xfId="4" applyFont="1" applyAlignment="1">
      <alignment horizontal="center"/>
    </xf>
    <xf numFmtId="0" fontId="7" fillId="0" borderId="0" xfId="4" applyFont="1" applyAlignment="1">
      <alignment horizontal="left" wrapText="1"/>
    </xf>
    <xf numFmtId="0" fontId="73" fillId="0" borderId="1" xfId="4" applyFont="1" applyBorder="1" applyAlignment="1">
      <alignment horizontal="center" vertical="center"/>
    </xf>
    <xf numFmtId="0" fontId="62" fillId="0" borderId="86" xfId="4" applyBorder="1" applyAlignment="1">
      <alignment horizontal="center"/>
    </xf>
    <xf numFmtId="0" fontId="11" fillId="0" borderId="0" xfId="4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/>
    </xf>
    <xf numFmtId="0" fontId="11" fillId="0" borderId="85" xfId="4" applyFont="1" applyBorder="1" applyAlignment="1">
      <alignment horizontal="left" vertical="center"/>
    </xf>
    <xf numFmtId="0" fontId="88" fillId="10" borderId="93" xfId="4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49" fontId="57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84" fillId="0" borderId="0" xfId="0" applyFont="1"/>
    <xf numFmtId="0" fontId="88" fillId="10" borderId="85" xfId="4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34" fillId="0" borderId="17" xfId="0" applyFont="1" applyFill="1" applyBorder="1" applyAlignment="1">
      <alignment horizontal="left"/>
    </xf>
    <xf numFmtId="0" fontId="34" fillId="0" borderId="57" xfId="0" applyFont="1" applyFill="1" applyBorder="1" applyAlignment="1">
      <alignment horizontal="left"/>
    </xf>
    <xf numFmtId="0" fontId="34" fillId="0" borderId="4" xfId="0" applyFont="1" applyFill="1" applyBorder="1" applyAlignment="1">
      <alignment horizontal="left"/>
    </xf>
    <xf numFmtId="0" fontId="80" fillId="0" borderId="26" xfId="0" applyFont="1" applyBorder="1" applyAlignment="1">
      <alignment horizontal="right"/>
    </xf>
    <xf numFmtId="0" fontId="16" fillId="0" borderId="17" xfId="0" applyFont="1" applyBorder="1" applyAlignment="1">
      <alignment horizontal="left"/>
    </xf>
    <xf numFmtId="0" fontId="16" fillId="0" borderId="57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6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8" fillId="0" borderId="2" xfId="0" applyFont="1" applyFill="1" applyBorder="1" applyAlignment="1">
      <alignment horizontal="center" vertical="center" wrapText="1"/>
    </xf>
    <xf numFmtId="0" fontId="69" fillId="0" borderId="17" xfId="0" applyFont="1" applyFill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left" wrapText="1"/>
    </xf>
    <xf numFmtId="14" fontId="5" fillId="0" borderId="55" xfId="0" applyNumberFormat="1" applyFont="1" applyBorder="1" applyAlignment="1">
      <alignment horizontal="left" wrapText="1"/>
    </xf>
    <xf numFmtId="14" fontId="5" fillId="0" borderId="87" xfId="0" applyNumberFormat="1" applyFont="1" applyBorder="1" applyAlignment="1">
      <alignment horizontal="left" wrapText="1"/>
    </xf>
    <xf numFmtId="0" fontId="15" fillId="0" borderId="17" xfId="0" applyFont="1" applyBorder="1" applyAlignment="1">
      <alignment horizontal="right"/>
    </xf>
    <xf numFmtId="0" fontId="15" fillId="0" borderId="57" xfId="0" applyFont="1" applyBorder="1" applyAlignment="1">
      <alignment horizontal="right"/>
    </xf>
    <xf numFmtId="0" fontId="35" fillId="0" borderId="52" xfId="0" applyFont="1" applyBorder="1" applyAlignment="1">
      <alignment horizontal="center" wrapText="1"/>
    </xf>
    <xf numFmtId="0" fontId="35" fillId="0" borderId="26" xfId="0" applyFont="1" applyBorder="1" applyAlignment="1">
      <alignment horizontal="center" wrapText="1"/>
    </xf>
    <xf numFmtId="0" fontId="35" fillId="0" borderId="53" xfId="0" applyFont="1" applyBorder="1" applyAlignment="1">
      <alignment horizontal="center" wrapText="1"/>
    </xf>
    <xf numFmtId="0" fontId="35" fillId="0" borderId="58" xfId="0" applyFont="1" applyBorder="1" applyAlignment="1">
      <alignment horizontal="center" wrapText="1"/>
    </xf>
    <xf numFmtId="0" fontId="35" fillId="0" borderId="27" xfId="0" applyFont="1" applyBorder="1" applyAlignment="1">
      <alignment horizontal="center" wrapText="1"/>
    </xf>
    <xf numFmtId="0" fontId="35" fillId="0" borderId="59" xfId="0" applyFont="1" applyBorder="1" applyAlignment="1">
      <alignment horizontal="center" wrapText="1"/>
    </xf>
    <xf numFmtId="0" fontId="44" fillId="0" borderId="0" xfId="0" applyFont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7" fillId="0" borderId="27" xfId="0" applyFont="1" applyBorder="1" applyAlignment="1">
      <alignment horizontal="center"/>
    </xf>
  </cellXfs>
  <cellStyles count="5">
    <cellStyle name="Гиперссылка_УП по RAL" xfId="1"/>
    <cellStyle name="Обычный" xfId="0" builtinId="0"/>
    <cellStyle name="Обычный_Лист1" xfId="2"/>
    <cellStyle name="Обычный_Техн.хар-ки УГ" xfId="3"/>
    <cellStyle name="Обычный_УП по RAL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jpe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14.jpeg"/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9.png"/><Relationship Id="rId4" Type="http://schemas.openxmlformats.org/officeDocument/2006/relationships/image" Target="../media/image2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4</xdr:col>
      <xdr:colOff>985837</xdr:colOff>
      <xdr:row>1</xdr:row>
      <xdr:rowOff>514350</xdr:rowOff>
    </xdr:to>
    <xdr:pic>
      <xdr:nvPicPr>
        <xdr:cNvPr id="1125" name="Рисунок 2" descr="Price_Shapk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9550"/>
          <a:ext cx="7686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85725</xdr:rowOff>
    </xdr:from>
    <xdr:to>
      <xdr:col>4</xdr:col>
      <xdr:colOff>33338</xdr:colOff>
      <xdr:row>1</xdr:row>
      <xdr:rowOff>514350</xdr:rowOff>
    </xdr:to>
    <xdr:pic>
      <xdr:nvPicPr>
        <xdr:cNvPr id="2194" name="Рисунок 2" descr="Price_Shapk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95275"/>
          <a:ext cx="6153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47</xdr:row>
      <xdr:rowOff>66675</xdr:rowOff>
    </xdr:from>
    <xdr:to>
      <xdr:col>4</xdr:col>
      <xdr:colOff>14288</xdr:colOff>
      <xdr:row>47</xdr:row>
      <xdr:rowOff>476250</xdr:rowOff>
    </xdr:to>
    <xdr:pic>
      <xdr:nvPicPr>
        <xdr:cNvPr id="2195" name="Рисунок 1" descr="Price_Shapka_UF1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982450"/>
          <a:ext cx="6143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38100</xdr:rowOff>
    </xdr:from>
    <xdr:to>
      <xdr:col>3</xdr:col>
      <xdr:colOff>284692</xdr:colOff>
      <xdr:row>1</xdr:row>
      <xdr:rowOff>466725</xdr:rowOff>
    </xdr:to>
    <xdr:pic>
      <xdr:nvPicPr>
        <xdr:cNvPr id="3218" name="Рисунок 2" descr="Price_Shapk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47650"/>
          <a:ext cx="6000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47</xdr:row>
      <xdr:rowOff>47625</xdr:rowOff>
    </xdr:from>
    <xdr:to>
      <xdr:col>3</xdr:col>
      <xdr:colOff>284692</xdr:colOff>
      <xdr:row>47</xdr:row>
      <xdr:rowOff>466725</xdr:rowOff>
    </xdr:to>
    <xdr:pic>
      <xdr:nvPicPr>
        <xdr:cNvPr id="3219" name="Рисунок 1" descr="Price_Shapka_UF1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68100"/>
          <a:ext cx="6000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</xdr:row>
      <xdr:rowOff>0</xdr:rowOff>
    </xdr:from>
    <xdr:to>
      <xdr:col>0</xdr:col>
      <xdr:colOff>581025</xdr:colOff>
      <xdr:row>2</xdr:row>
      <xdr:rowOff>323850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9125"/>
          <a:ext cx="400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5</xdr:row>
      <xdr:rowOff>0</xdr:rowOff>
    </xdr:from>
    <xdr:to>
      <xdr:col>0</xdr:col>
      <xdr:colOff>657225</xdr:colOff>
      <xdr:row>5</xdr:row>
      <xdr:rowOff>323850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76425"/>
          <a:ext cx="400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8</xdr:row>
      <xdr:rowOff>66675</xdr:rowOff>
    </xdr:from>
    <xdr:to>
      <xdr:col>0</xdr:col>
      <xdr:colOff>676275</xdr:colOff>
      <xdr:row>9</xdr:row>
      <xdr:rowOff>249330</xdr:rowOff>
    </xdr:to>
    <xdr:pic>
      <xdr:nvPicPr>
        <xdr:cNvPr id="4" name="Picture 7" descr="av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00400"/>
          <a:ext cx="619125" cy="39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266700</xdr:rowOff>
    </xdr:from>
    <xdr:to>
      <xdr:col>0</xdr:col>
      <xdr:colOff>742950</xdr:colOff>
      <xdr:row>11</xdr:row>
      <xdr:rowOff>95250</xdr:rowOff>
    </xdr:to>
    <xdr:pic>
      <xdr:nvPicPr>
        <xdr:cNvPr id="5" name="Picture 8" descr="va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742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24</xdr:row>
      <xdr:rowOff>38100</xdr:rowOff>
    </xdr:from>
    <xdr:to>
      <xdr:col>3</xdr:col>
      <xdr:colOff>1114425</xdr:colOff>
      <xdr:row>29</xdr:row>
      <xdr:rowOff>9525</xdr:rowOff>
    </xdr:to>
    <xdr:pic>
      <xdr:nvPicPr>
        <xdr:cNvPr id="848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8220075"/>
          <a:ext cx="19240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1066800</xdr:colOff>
      <xdr:row>30</xdr:row>
      <xdr:rowOff>152400</xdr:rowOff>
    </xdr:from>
    <xdr:to>
      <xdr:col>3</xdr:col>
      <xdr:colOff>180975</xdr:colOff>
      <xdr:row>43</xdr:row>
      <xdr:rowOff>85725</xdr:rowOff>
    </xdr:to>
    <xdr:pic>
      <xdr:nvPicPr>
        <xdr:cNvPr id="84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553575"/>
          <a:ext cx="2819400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44</xdr:row>
      <xdr:rowOff>19050</xdr:rowOff>
    </xdr:from>
    <xdr:to>
      <xdr:col>3</xdr:col>
      <xdr:colOff>1009650</xdr:colOff>
      <xdr:row>47</xdr:row>
      <xdr:rowOff>171450</xdr:rowOff>
    </xdr:to>
    <xdr:pic>
      <xdr:nvPicPr>
        <xdr:cNvPr id="84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12087225"/>
          <a:ext cx="391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9</xdr:row>
      <xdr:rowOff>171450</xdr:rowOff>
    </xdr:from>
    <xdr:to>
      <xdr:col>4</xdr:col>
      <xdr:colOff>1285875</xdr:colOff>
      <xdr:row>18</xdr:row>
      <xdr:rowOff>95250</xdr:rowOff>
    </xdr:to>
    <xdr:pic>
      <xdr:nvPicPr>
        <xdr:cNvPr id="8488" name="Picture 8" descr="2db7974a4381238d967863546a179ad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3838575"/>
          <a:ext cx="288607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25</xdr:row>
      <xdr:rowOff>95250</xdr:rowOff>
    </xdr:from>
    <xdr:to>
      <xdr:col>8</xdr:col>
      <xdr:colOff>247650</xdr:colOff>
      <xdr:row>27</xdr:row>
      <xdr:rowOff>190500</xdr:rowOff>
    </xdr:to>
    <xdr:pic>
      <xdr:nvPicPr>
        <xdr:cNvPr id="10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6029325"/>
          <a:ext cx="3924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10</xdr:row>
      <xdr:rowOff>104775</xdr:rowOff>
    </xdr:from>
    <xdr:to>
      <xdr:col>5</xdr:col>
      <xdr:colOff>209550</xdr:colOff>
      <xdr:row>25</xdr:row>
      <xdr:rowOff>57150</xdr:rowOff>
    </xdr:to>
    <xdr:pic>
      <xdr:nvPicPr>
        <xdr:cNvPr id="10458" name="Picture 2" descr="up300-6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81350"/>
          <a:ext cx="3752850" cy="280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10</xdr:row>
      <xdr:rowOff>66675</xdr:rowOff>
    </xdr:from>
    <xdr:to>
      <xdr:col>10</xdr:col>
      <xdr:colOff>485775</xdr:colOff>
      <xdr:row>25</xdr:row>
      <xdr:rowOff>76200</xdr:rowOff>
    </xdr:to>
    <xdr:pic>
      <xdr:nvPicPr>
        <xdr:cNvPr id="10459" name="Picture 3" descr="usp300-1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143250"/>
          <a:ext cx="3819525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152400</xdr:rowOff>
    </xdr:from>
    <xdr:to>
      <xdr:col>3</xdr:col>
      <xdr:colOff>552450</xdr:colOff>
      <xdr:row>1</xdr:row>
      <xdr:rowOff>1524000</xdr:rowOff>
    </xdr:to>
    <xdr:pic>
      <xdr:nvPicPr>
        <xdr:cNvPr id="16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14325"/>
          <a:ext cx="27146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66675</xdr:rowOff>
    </xdr:from>
    <xdr:to>
      <xdr:col>2</xdr:col>
      <xdr:colOff>1228725</xdr:colOff>
      <xdr:row>1</xdr:row>
      <xdr:rowOff>857250</xdr:rowOff>
    </xdr:to>
    <xdr:pic>
      <xdr:nvPicPr>
        <xdr:cNvPr id="15508" name="Picture 4" descr="Logo Granitea ru g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95275"/>
          <a:ext cx="35242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1073524</xdr:colOff>
      <xdr:row>61</xdr:row>
      <xdr:rowOff>33058</xdr:rowOff>
    </xdr:from>
    <xdr:to>
      <xdr:col>18</xdr:col>
      <xdr:colOff>299197</xdr:colOff>
      <xdr:row>65</xdr:row>
      <xdr:rowOff>42583</xdr:rowOff>
    </xdr:to>
    <xdr:pic>
      <xdr:nvPicPr>
        <xdr:cNvPr id="15509" name="Picture 5" descr="Logo Granitea en gorizont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4286940"/>
          <a:ext cx="3609975" cy="861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33617</xdr:colOff>
      <xdr:row>1</xdr:row>
      <xdr:rowOff>226920</xdr:rowOff>
    </xdr:from>
    <xdr:to>
      <xdr:col>7</xdr:col>
      <xdr:colOff>1219199</xdr:colOff>
      <xdr:row>9</xdr:row>
      <xdr:rowOff>117662</xdr:rowOff>
    </xdr:to>
    <xdr:pic>
      <xdr:nvPicPr>
        <xdr:cNvPr id="645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7588" y="395008"/>
          <a:ext cx="1185582" cy="20534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0000" mc:Ignorable="a14" a14:legacySpreadsheetColorIndex="1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847725</xdr:colOff>
      <xdr:row>1</xdr:row>
      <xdr:rowOff>38100</xdr:rowOff>
    </xdr:from>
    <xdr:to>
      <xdr:col>6</xdr:col>
      <xdr:colOff>561975</xdr:colOff>
      <xdr:row>1</xdr:row>
      <xdr:rowOff>762000</xdr:rowOff>
    </xdr:to>
    <xdr:pic>
      <xdr:nvPicPr>
        <xdr:cNvPr id="64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209550"/>
          <a:ext cx="3914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295275</xdr:rowOff>
    </xdr:from>
    <xdr:to>
      <xdr:col>0</xdr:col>
      <xdr:colOff>1323975</xdr:colOff>
      <xdr:row>3</xdr:row>
      <xdr:rowOff>152400</xdr:rowOff>
    </xdr:to>
    <xdr:pic>
      <xdr:nvPicPr>
        <xdr:cNvPr id="6453" name="Picture 20" descr="2db7974a4381238d967863546a179ad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66725"/>
          <a:ext cx="1200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514350</xdr:colOff>
      <xdr:row>0</xdr:row>
      <xdr:rowOff>0</xdr:rowOff>
    </xdr:from>
    <xdr:to>
      <xdr:col>12</xdr:col>
      <xdr:colOff>857250</xdr:colOff>
      <xdr:row>3</xdr:row>
      <xdr:rowOff>38100</xdr:rowOff>
    </xdr:to>
    <xdr:pic>
      <xdr:nvPicPr>
        <xdr:cNvPr id="6454" name="Picture 21" descr="usp300-12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8725" y="0"/>
          <a:ext cx="16478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ral.ru/design_colours" TargetMode="External"/><Relationship Id="rId2" Type="http://schemas.openxmlformats.org/officeDocument/2006/relationships/hyperlink" Target="http://ral.ru/classic" TargetMode="External"/><Relationship Id="rId1" Type="http://schemas.openxmlformats.org/officeDocument/2006/relationships/hyperlink" Target="http://ral.ru/classic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zoomScale="80" zoomScaleNormal="100" zoomScaleSheetLayoutView="80" workbookViewId="0">
      <selection sqref="A1:G1"/>
    </sheetView>
  </sheetViews>
  <sheetFormatPr defaultColWidth="9" defaultRowHeight="16.5"/>
  <cols>
    <col min="1" max="1" width="49.5703125" style="1" customWidth="1"/>
    <col min="2" max="6" width="17" style="1" customWidth="1"/>
    <col min="7" max="7" width="35.5703125" style="1" customWidth="1"/>
    <col min="8" max="16384" width="9" style="1"/>
  </cols>
  <sheetData>
    <row r="1" spans="1:7">
      <c r="A1" s="323" t="s">
        <v>563</v>
      </c>
      <c r="B1" s="323"/>
      <c r="C1" s="323"/>
      <c r="D1" s="323"/>
      <c r="E1" s="323"/>
      <c r="F1" s="323"/>
      <c r="G1" s="323"/>
    </row>
    <row r="2" spans="1:7" ht="43.5" customHeight="1" thickBot="1">
      <c r="A2" s="324"/>
      <c r="B2" s="325"/>
      <c r="C2" s="325"/>
      <c r="D2" s="325"/>
      <c r="E2" s="325"/>
    </row>
    <row r="3" spans="1:7" ht="19.5" customHeight="1" thickBot="1">
      <c r="A3" s="327" t="s">
        <v>536</v>
      </c>
      <c r="B3" s="322" t="s">
        <v>3</v>
      </c>
      <c r="C3" s="322"/>
      <c r="D3" s="326"/>
      <c r="E3" s="326"/>
      <c r="F3" s="322" t="s">
        <v>323</v>
      </c>
      <c r="G3" s="322"/>
    </row>
    <row r="4" spans="1:7" ht="64.5" customHeight="1" thickBot="1">
      <c r="A4" s="328"/>
      <c r="B4" s="229" t="s">
        <v>214</v>
      </c>
      <c r="C4" s="229" t="s">
        <v>230</v>
      </c>
      <c r="D4" s="229" t="s">
        <v>232</v>
      </c>
      <c r="E4" s="229" t="s">
        <v>411</v>
      </c>
      <c r="F4" s="230" t="s">
        <v>214</v>
      </c>
      <c r="G4" s="229" t="s">
        <v>553</v>
      </c>
    </row>
    <row r="5" spans="1:7" ht="18.75" customHeight="1">
      <c r="A5" s="208" t="s">
        <v>221</v>
      </c>
      <c r="B5" s="214">
        <v>472</v>
      </c>
      <c r="C5" s="109">
        <v>576</v>
      </c>
      <c r="D5" s="109">
        <v>576</v>
      </c>
      <c r="E5" s="257">
        <v>523</v>
      </c>
      <c r="F5" s="217" t="s">
        <v>19</v>
      </c>
      <c r="G5" s="214" t="s">
        <v>19</v>
      </c>
    </row>
    <row r="6" spans="1:7" ht="18.75" customHeight="1">
      <c r="A6" s="209" t="s">
        <v>222</v>
      </c>
      <c r="B6" s="215">
        <v>498</v>
      </c>
      <c r="C6" s="108">
        <v>576</v>
      </c>
      <c r="D6" s="108">
        <v>576</v>
      </c>
      <c r="E6" s="258">
        <v>549</v>
      </c>
      <c r="F6" s="218">
        <v>639</v>
      </c>
      <c r="G6" s="215">
        <v>705</v>
      </c>
    </row>
    <row r="7" spans="1:7" ht="18.75" customHeight="1">
      <c r="A7" s="209" t="s">
        <v>223</v>
      </c>
      <c r="B7" s="215">
        <v>489</v>
      </c>
      <c r="C7" s="108">
        <v>576</v>
      </c>
      <c r="D7" s="108">
        <v>576</v>
      </c>
      <c r="E7" s="213">
        <v>530</v>
      </c>
      <c r="F7" s="218">
        <v>631</v>
      </c>
      <c r="G7" s="215">
        <v>696</v>
      </c>
    </row>
    <row r="8" spans="1:7" ht="18.75" customHeight="1">
      <c r="A8" s="209" t="s">
        <v>225</v>
      </c>
      <c r="B8" s="215">
        <v>517</v>
      </c>
      <c r="C8" s="108">
        <v>576</v>
      </c>
      <c r="D8" s="108">
        <v>576</v>
      </c>
      <c r="E8" s="258">
        <v>568</v>
      </c>
      <c r="F8" s="218">
        <v>691</v>
      </c>
      <c r="G8" s="215">
        <v>757</v>
      </c>
    </row>
    <row r="9" spans="1:7" ht="18.75" customHeight="1">
      <c r="A9" s="209" t="s">
        <v>226</v>
      </c>
      <c r="B9" s="215">
        <v>525</v>
      </c>
      <c r="C9" s="108">
        <v>576</v>
      </c>
      <c r="D9" s="108">
        <v>576</v>
      </c>
      <c r="E9" s="258">
        <v>577</v>
      </c>
      <c r="F9" s="218">
        <v>691</v>
      </c>
      <c r="G9" s="215">
        <v>757</v>
      </c>
    </row>
    <row r="10" spans="1:7" ht="18.75" customHeight="1">
      <c r="A10" s="209" t="s">
        <v>318</v>
      </c>
      <c r="B10" s="215">
        <v>670</v>
      </c>
      <c r="C10" s="108">
        <v>694</v>
      </c>
      <c r="D10" s="108">
        <v>694</v>
      </c>
      <c r="E10" s="213" t="s">
        <v>19</v>
      </c>
      <c r="F10" s="218" t="s">
        <v>19</v>
      </c>
      <c r="G10" s="215" t="s">
        <v>19</v>
      </c>
    </row>
    <row r="11" spans="1:7" ht="18.75" customHeight="1">
      <c r="A11" s="209" t="s">
        <v>319</v>
      </c>
      <c r="B11" s="215">
        <v>670</v>
      </c>
      <c r="C11" s="108">
        <v>694</v>
      </c>
      <c r="D11" s="108">
        <v>694</v>
      </c>
      <c r="E11" s="213" t="s">
        <v>19</v>
      </c>
      <c r="F11" s="218" t="s">
        <v>19</v>
      </c>
      <c r="G11" s="215" t="s">
        <v>19</v>
      </c>
    </row>
    <row r="12" spans="1:7" ht="18.75" customHeight="1">
      <c r="A12" s="209" t="s">
        <v>320</v>
      </c>
      <c r="B12" s="215">
        <v>670</v>
      </c>
      <c r="C12" s="108">
        <v>694</v>
      </c>
      <c r="D12" s="108">
        <v>694</v>
      </c>
      <c r="E12" s="213" t="s">
        <v>19</v>
      </c>
      <c r="F12" s="218" t="s">
        <v>19</v>
      </c>
      <c r="G12" s="215" t="s">
        <v>19</v>
      </c>
    </row>
    <row r="13" spans="1:7" ht="18.75" customHeight="1">
      <c r="A13" s="209" t="s">
        <v>321</v>
      </c>
      <c r="B13" s="215">
        <v>670</v>
      </c>
      <c r="C13" s="108">
        <v>694</v>
      </c>
      <c r="D13" s="108">
        <v>694</v>
      </c>
      <c r="E13" s="213" t="s">
        <v>19</v>
      </c>
      <c r="F13" s="218" t="s">
        <v>19</v>
      </c>
      <c r="G13" s="215" t="s">
        <v>19</v>
      </c>
    </row>
    <row r="14" spans="1:7" ht="18.75" customHeight="1">
      <c r="A14" s="209" t="s">
        <v>322</v>
      </c>
      <c r="B14" s="215">
        <v>670</v>
      </c>
      <c r="C14" s="108">
        <v>694</v>
      </c>
      <c r="D14" s="108">
        <v>694</v>
      </c>
      <c r="E14" s="213" t="s">
        <v>19</v>
      </c>
      <c r="F14" s="218" t="s">
        <v>19</v>
      </c>
      <c r="G14" s="215" t="s">
        <v>19</v>
      </c>
    </row>
    <row r="15" spans="1:7" ht="18.75" customHeight="1" thickBot="1">
      <c r="A15" s="210" t="s">
        <v>227</v>
      </c>
      <c r="B15" s="219">
        <v>801</v>
      </c>
      <c r="C15" s="220">
        <v>833</v>
      </c>
      <c r="D15" s="220">
        <v>833</v>
      </c>
      <c r="E15" s="221" t="s">
        <v>19</v>
      </c>
      <c r="F15" s="222" t="s">
        <v>19</v>
      </c>
      <c r="G15" s="219" t="s">
        <v>19</v>
      </c>
    </row>
    <row r="16" spans="1:7" ht="18.75" customHeight="1" thickTop="1">
      <c r="A16" s="211" t="s">
        <v>224</v>
      </c>
      <c r="B16" s="223">
        <v>489</v>
      </c>
      <c r="C16" s="224">
        <v>576</v>
      </c>
      <c r="D16" s="224">
        <v>576</v>
      </c>
      <c r="E16" s="225">
        <v>530</v>
      </c>
      <c r="F16" s="218">
        <v>614</v>
      </c>
      <c r="G16" s="215">
        <v>680</v>
      </c>
    </row>
    <row r="17" spans="1:7" ht="18.75" customHeight="1">
      <c r="A17" s="209" t="s">
        <v>234</v>
      </c>
      <c r="B17" s="215">
        <v>658</v>
      </c>
      <c r="C17" s="259">
        <v>764</v>
      </c>
      <c r="D17" s="259">
        <v>764</v>
      </c>
      <c r="E17" s="258">
        <v>703</v>
      </c>
      <c r="F17" s="218">
        <v>741</v>
      </c>
      <c r="G17" s="215">
        <v>808</v>
      </c>
    </row>
    <row r="18" spans="1:7" ht="18.75" customHeight="1">
      <c r="A18" s="209" t="s">
        <v>235</v>
      </c>
      <c r="B18" s="215">
        <v>658</v>
      </c>
      <c r="C18" s="259">
        <v>764</v>
      </c>
      <c r="D18" s="259">
        <v>764</v>
      </c>
      <c r="E18" s="258">
        <v>703</v>
      </c>
      <c r="F18" s="218">
        <v>767</v>
      </c>
      <c r="G18" s="215">
        <v>834</v>
      </c>
    </row>
    <row r="19" spans="1:7" ht="18.75" customHeight="1" thickBot="1">
      <c r="A19" s="212" t="s">
        <v>228</v>
      </c>
      <c r="B19" s="216">
        <v>658</v>
      </c>
      <c r="C19" s="260">
        <v>764</v>
      </c>
      <c r="D19" s="260">
        <v>764</v>
      </c>
      <c r="E19" s="261">
        <v>703</v>
      </c>
      <c r="F19" s="226">
        <v>741</v>
      </c>
      <c r="G19" s="216">
        <v>808</v>
      </c>
    </row>
    <row r="20" spans="1:7" ht="18.75" customHeight="1">
      <c r="A20" s="64" t="s">
        <v>490</v>
      </c>
      <c r="B20" s="63"/>
      <c r="C20" s="63"/>
      <c r="D20" s="63"/>
      <c r="E20" s="63"/>
      <c r="F20" s="73"/>
      <c r="G20" s="73"/>
    </row>
    <row r="21" spans="1:7">
      <c r="A21" s="64" t="s">
        <v>556</v>
      </c>
      <c r="B21" s="74"/>
      <c r="C21" s="74"/>
      <c r="D21" s="74"/>
      <c r="E21" s="74"/>
      <c r="F21" s="74"/>
      <c r="G21" s="74"/>
    </row>
    <row r="22" spans="1:7">
      <c r="A22" s="64" t="s">
        <v>557</v>
      </c>
      <c r="B22" s="74"/>
      <c r="C22" s="74"/>
      <c r="D22" s="74"/>
      <c r="E22" s="74"/>
      <c r="F22" s="74"/>
      <c r="G22" s="74"/>
    </row>
    <row r="23" spans="1:7">
      <c r="A23" s="256" t="s">
        <v>561</v>
      </c>
    </row>
    <row r="24" spans="1:7">
      <c r="A24" s="190" t="s">
        <v>537</v>
      </c>
    </row>
    <row r="25" spans="1:7">
      <c r="A25" s="190" t="s">
        <v>538</v>
      </c>
    </row>
    <row r="26" spans="1:7">
      <c r="A26" s="190" t="s">
        <v>539</v>
      </c>
    </row>
    <row r="27" spans="1:7">
      <c r="A27" s="190" t="s">
        <v>540</v>
      </c>
    </row>
    <row r="28" spans="1:7">
      <c r="A28" s="190" t="s">
        <v>541</v>
      </c>
    </row>
    <row r="29" spans="1:7">
      <c r="A29" s="190" t="s">
        <v>542</v>
      </c>
    </row>
  </sheetData>
  <mergeCells count="5">
    <mergeCell ref="F3:G3"/>
    <mergeCell ref="A1:G1"/>
    <mergeCell ref="A2:E2"/>
    <mergeCell ref="B3:E3"/>
    <mergeCell ref="A3:A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  <pageSetUpPr fitToPage="1"/>
  </sheetPr>
  <dimension ref="A1:N85"/>
  <sheetViews>
    <sheetView view="pageBreakPreview" zoomScale="85" zoomScaleNormal="85" zoomScaleSheetLayoutView="85" workbookViewId="0">
      <selection activeCell="J79" sqref="J79"/>
    </sheetView>
  </sheetViews>
  <sheetFormatPr defaultColWidth="9" defaultRowHeight="13.5"/>
  <cols>
    <col min="1" max="1" width="37.28515625" style="4" customWidth="1"/>
    <col min="2" max="4" width="19.5703125" style="4" customWidth="1"/>
    <col min="5" max="5" width="23.85546875" style="4" customWidth="1"/>
    <col min="6" max="6" width="19.5703125" style="4" customWidth="1"/>
    <col min="7" max="7" width="31.42578125" style="4" customWidth="1"/>
    <col min="8" max="14" width="19.5703125" style="4" customWidth="1"/>
    <col min="15" max="16384" width="9" style="4"/>
  </cols>
  <sheetData>
    <row r="1" spans="1:14">
      <c r="A1" s="505" t="str">
        <f>'300х300'!A1:E1</f>
        <v>Прайс-лист на керамогранит ООО "ЗКС" «Уральский гранит» с 01.11.2019. Электронный каталог на www.uralgres.com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</row>
    <row r="2" spans="1:14" ht="60.75" customHeight="1">
      <c r="A2" s="506"/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</row>
    <row r="3" spans="1:14" ht="20.25" customHeight="1">
      <c r="A3" s="8"/>
      <c r="B3" s="9"/>
      <c r="C3" s="9"/>
      <c r="D3" s="9"/>
      <c r="E3" s="9"/>
      <c r="F3" s="9"/>
      <c r="G3" s="9"/>
      <c r="H3" s="9"/>
      <c r="I3" s="9"/>
    </row>
    <row r="4" spans="1:14" ht="15.75" customHeight="1" thickBot="1">
      <c r="A4" s="509" t="s">
        <v>11</v>
      </c>
      <c r="B4" s="509"/>
      <c r="C4" s="509"/>
      <c r="D4" s="509"/>
      <c r="E4" s="509"/>
      <c r="F4" s="238"/>
      <c r="G4" s="238"/>
      <c r="H4" s="238"/>
      <c r="I4" s="66" t="s">
        <v>489</v>
      </c>
      <c r="J4" s="66"/>
      <c r="K4" s="66"/>
      <c r="L4" s="66"/>
      <c r="M4" s="66"/>
    </row>
    <row r="5" spans="1:14" ht="15.75" customHeight="1" thickBot="1">
      <c r="A5" s="14" t="s">
        <v>0</v>
      </c>
      <c r="B5" s="14" t="s">
        <v>21</v>
      </c>
      <c r="C5" s="14" t="s">
        <v>22</v>
      </c>
      <c r="D5" s="14" t="s">
        <v>23</v>
      </c>
      <c r="E5" s="14" t="s">
        <v>494</v>
      </c>
      <c r="F5" s="154"/>
      <c r="G5" s="91"/>
      <c r="H5" s="6"/>
      <c r="I5" s="459" t="s">
        <v>0</v>
      </c>
      <c r="J5" s="461"/>
      <c r="K5" s="14" t="s">
        <v>21</v>
      </c>
      <c r="L5" s="14" t="s">
        <v>491</v>
      </c>
      <c r="M5" s="14" t="s">
        <v>492</v>
      </c>
    </row>
    <row r="6" spans="1:14" ht="15.75" customHeight="1" thickBot="1">
      <c r="A6" s="15" t="s">
        <v>20</v>
      </c>
      <c r="B6" s="14" t="s">
        <v>6</v>
      </c>
      <c r="C6" s="14">
        <v>250</v>
      </c>
      <c r="D6" s="14">
        <v>250</v>
      </c>
      <c r="E6" s="14">
        <v>1100</v>
      </c>
      <c r="F6" s="154"/>
      <c r="G6" s="91"/>
      <c r="H6" s="6"/>
      <c r="I6" s="459" t="s">
        <v>166</v>
      </c>
      <c r="J6" s="461"/>
      <c r="K6" s="14" t="s">
        <v>167</v>
      </c>
      <c r="L6" s="14">
        <f>Клей!E7</f>
        <v>273</v>
      </c>
      <c r="M6" s="14">
        <f>Клей!G7</f>
        <v>313</v>
      </c>
    </row>
    <row r="7" spans="1:14" ht="15.75" customHeight="1" thickBot="1">
      <c r="A7" s="15" t="s">
        <v>30</v>
      </c>
      <c r="B7" s="14" t="s">
        <v>6</v>
      </c>
      <c r="C7" s="14">
        <v>900</v>
      </c>
      <c r="D7" s="14" t="s">
        <v>19</v>
      </c>
      <c r="E7" s="14">
        <v>1400</v>
      </c>
      <c r="F7" s="154"/>
      <c r="G7" s="91"/>
      <c r="H7" s="6"/>
      <c r="I7" s="459" t="s">
        <v>168</v>
      </c>
      <c r="J7" s="461"/>
      <c r="K7" s="14" t="s">
        <v>167</v>
      </c>
      <c r="L7" s="14">
        <f>Клей!E8</f>
        <v>305</v>
      </c>
      <c r="M7" s="14">
        <f>Клей!G8</f>
        <v>362</v>
      </c>
    </row>
    <row r="8" spans="1:14">
      <c r="A8" s="16" t="s">
        <v>497</v>
      </c>
      <c r="G8" s="6"/>
      <c r="H8" s="6"/>
      <c r="I8" s="65" t="s">
        <v>493</v>
      </c>
      <c r="J8" s="65"/>
      <c r="K8" s="65"/>
      <c r="L8" s="65"/>
      <c r="M8" s="65"/>
    </row>
    <row r="9" spans="1:14" ht="12" customHeight="1" thickBot="1">
      <c r="A9" s="8"/>
      <c r="B9" s="9"/>
      <c r="C9" s="9"/>
      <c r="D9" s="9"/>
      <c r="E9" s="9"/>
      <c r="F9" s="9"/>
      <c r="G9" s="9"/>
      <c r="H9" s="9"/>
      <c r="I9" s="43" t="s">
        <v>496</v>
      </c>
    </row>
    <row r="10" spans="1:14" ht="15" customHeight="1" thickBot="1">
      <c r="A10" s="494" t="s">
        <v>528</v>
      </c>
      <c r="B10" s="507" t="s">
        <v>3</v>
      </c>
      <c r="C10" s="507"/>
      <c r="D10" s="508"/>
      <c r="E10" s="508"/>
      <c r="F10" s="507" t="s">
        <v>412</v>
      </c>
      <c r="G10" s="508"/>
      <c r="H10" s="87"/>
      <c r="I10" s="62"/>
      <c r="J10" s="5"/>
      <c r="K10" s="5"/>
      <c r="L10" s="5"/>
      <c r="M10" s="5"/>
    </row>
    <row r="11" spans="1:14" ht="50.25" customHeight="1" thickBot="1">
      <c r="A11" s="495"/>
      <c r="B11" s="231" t="s">
        <v>214</v>
      </c>
      <c r="C11" s="231" t="s">
        <v>230</v>
      </c>
      <c r="D11" s="231" t="s">
        <v>232</v>
      </c>
      <c r="E11" s="231" t="s">
        <v>411</v>
      </c>
      <c r="F11" s="231" t="s">
        <v>214</v>
      </c>
      <c r="G11" s="231" t="s">
        <v>553</v>
      </c>
      <c r="H11" s="87"/>
      <c r="I11" s="62"/>
    </row>
    <row r="12" spans="1:14" ht="15" customHeight="1">
      <c r="A12" s="17" t="s">
        <v>221</v>
      </c>
      <c r="B12" s="239">
        <f>'300х300'!B5*(100-$M$15)/100/(1.18-$M$18/100)+$M$23</f>
        <v>472</v>
      </c>
      <c r="C12" s="247">
        <f>'300х300'!C5*(100-$M$15)/100/(1.18-$M$18/100)+$M$23</f>
        <v>576</v>
      </c>
      <c r="D12" s="247">
        <f>'300х300'!D5*(100-$M$15)/100/(1.18-$M$18/100)+$M$23</f>
        <v>576</v>
      </c>
      <c r="E12" s="300">
        <f>'300х300'!E5*(100-$M$15)/100/(1.18-$M$18/100)+$M$23</f>
        <v>523</v>
      </c>
      <c r="F12" s="239" t="s">
        <v>19</v>
      </c>
      <c r="G12" s="240" t="s">
        <v>19</v>
      </c>
      <c r="H12" s="87"/>
      <c r="I12" s="62"/>
    </row>
    <row r="13" spans="1:14" ht="15" customHeight="1">
      <c r="A13" s="17" t="s">
        <v>222</v>
      </c>
      <c r="B13" s="241">
        <f>'300х300'!B6*(100-$M$15)/100/(1.18-$M$18/100)+$M$23</f>
        <v>498</v>
      </c>
      <c r="C13" s="248">
        <f>'300х300'!C6*(100-$M$15)/100/(1.18-$M$18/100)+$M$23</f>
        <v>576</v>
      </c>
      <c r="D13" s="248">
        <f>'300х300'!D6*(100-$M$15)/100/(1.18-$M$18/100)+$M$23</f>
        <v>576</v>
      </c>
      <c r="E13" s="289">
        <f>'300х300'!E6*(100-$M$15)/100/(1.18-$M$18/100)+$M$23</f>
        <v>549</v>
      </c>
      <c r="F13" s="241">
        <f>'300х300'!F6*(100-$M$15)/100/(1.18-$M$18/100)+$M$24</f>
        <v>639</v>
      </c>
      <c r="G13" s="242">
        <f>'300х300'!G6*(100-$M$15)/100/(1.18-$M$18/100)+$M$24</f>
        <v>705</v>
      </c>
      <c r="H13" s="87"/>
      <c r="I13" s="62"/>
    </row>
    <row r="14" spans="1:14" ht="15" customHeight="1" thickBot="1">
      <c r="A14" s="17" t="s">
        <v>223</v>
      </c>
      <c r="B14" s="241">
        <f>'300х300'!B7*(100-$M$15)/100/(1.18-$M$18/100)+$M$23</f>
        <v>489</v>
      </c>
      <c r="C14" s="248">
        <f>'300х300'!C7*(100-$M$15)/100/(1.18-$M$18/100)+$M$23</f>
        <v>576</v>
      </c>
      <c r="D14" s="248">
        <f>'300х300'!D7*(100-$M$15)/100/(1.18-$M$18/100)+$M$23</f>
        <v>576</v>
      </c>
      <c r="E14" s="242">
        <f>'300х300'!E7*(100-$M$15)/100/(1.18-$M$18/100)+$M$23</f>
        <v>530</v>
      </c>
      <c r="F14" s="241">
        <f>'300х300'!F7*(100-$M$15)/100/(1.18-$M$18/100)+$M$24</f>
        <v>631</v>
      </c>
      <c r="G14" s="242">
        <f>'300х300'!G7*(100-$M$15)/100/(1.18-$M$18/100)+$M$24</f>
        <v>696</v>
      </c>
      <c r="H14" s="87"/>
      <c r="I14" s="62"/>
    </row>
    <row r="15" spans="1:14" ht="15" customHeight="1" thickBot="1">
      <c r="A15" s="17" t="s">
        <v>225</v>
      </c>
      <c r="B15" s="241">
        <f>'300х300'!B8*(100-$M$15)/100/(1.18-$M$18/100)+$M$23</f>
        <v>517</v>
      </c>
      <c r="C15" s="248">
        <f>'300х300'!C8*(100-$M$15)/100/(1.18-$M$18/100)+$M$23</f>
        <v>576</v>
      </c>
      <c r="D15" s="248">
        <f>'300х300'!D8*(100-$M$15)/100/(1.18-$M$18/100)+$M$23</f>
        <v>576</v>
      </c>
      <c r="E15" s="289">
        <f>'300х300'!E8*(100-$M$15)/100/(1.18-$M$18/100)+$M$23</f>
        <v>568</v>
      </c>
      <c r="F15" s="241">
        <f>'300х300'!F8*(100-$M$15)/100/(1.18-$M$18/100)+$M$24</f>
        <v>691</v>
      </c>
      <c r="G15" s="242">
        <f>'300х300'!G8*(100-$M$15)/100/(1.18-$M$18/100)+$M$24</f>
        <v>757</v>
      </c>
      <c r="H15" s="87"/>
      <c r="I15" s="483" t="s">
        <v>418</v>
      </c>
      <c r="J15" s="484"/>
      <c r="K15" s="484"/>
      <c r="L15" s="485"/>
      <c r="M15" s="19">
        <v>0</v>
      </c>
    </row>
    <row r="16" spans="1:14" ht="15" customHeight="1" thickBot="1">
      <c r="A16" s="17" t="s">
        <v>226</v>
      </c>
      <c r="B16" s="241">
        <f>'300х300'!B9*(100-$M$15)/100/(1.18-$M$18/100)+$M$23</f>
        <v>525</v>
      </c>
      <c r="C16" s="248">
        <f>'300х300'!C9*(100-$M$15)/100/(1.18-$M$18/100)+$M$23</f>
        <v>576</v>
      </c>
      <c r="D16" s="248">
        <f>'300х300'!D9*(100-$M$15)/100/(1.18-$M$18/100)+$M$23</f>
        <v>576</v>
      </c>
      <c r="E16" s="289">
        <f>'300х300'!E9*(100-$M$15)/100/(1.18-$M$18/100)+$M$23</f>
        <v>577</v>
      </c>
      <c r="F16" s="241">
        <f>'300х300'!F9*(100-$M$15)/100/(1.18-$M$18/100)+$M$24</f>
        <v>691</v>
      </c>
      <c r="G16" s="242">
        <f>'300х300'!G9*(100-$M$15)/100/(1.18-$M$18/100)+$M$24</f>
        <v>757</v>
      </c>
      <c r="H16" s="87"/>
      <c r="I16" s="483" t="s">
        <v>419</v>
      </c>
      <c r="J16" s="484"/>
      <c r="K16" s="484"/>
      <c r="L16" s="485"/>
      <c r="M16" s="19">
        <v>0</v>
      </c>
    </row>
    <row r="17" spans="1:14" ht="14.25" customHeight="1" thickBot="1">
      <c r="A17" s="17" t="s">
        <v>318</v>
      </c>
      <c r="B17" s="241">
        <f>'300х300'!B10*(100-$M$15)/100/(1.18-$M$18/100)+$M$23</f>
        <v>670</v>
      </c>
      <c r="C17" s="248">
        <f>'300х300'!C10*(100-$M$15)/100/(1.18-$M$18/100)+$M$23</f>
        <v>694</v>
      </c>
      <c r="D17" s="248">
        <f>'300х300'!D10*(100-$M$15)/100/(1.18-$M$18/100)+$M$23</f>
        <v>694</v>
      </c>
      <c r="E17" s="242" t="s">
        <v>19</v>
      </c>
      <c r="F17" s="241" t="s">
        <v>19</v>
      </c>
      <c r="G17" s="242" t="s">
        <v>19</v>
      </c>
      <c r="H17" s="89"/>
      <c r="I17" s="483" t="s">
        <v>420</v>
      </c>
      <c r="J17" s="484"/>
      <c r="K17" s="484"/>
      <c r="L17" s="485"/>
      <c r="M17" s="19">
        <v>0</v>
      </c>
    </row>
    <row r="18" spans="1:14" ht="15" customHeight="1" thickBot="1">
      <c r="A18" s="17" t="s">
        <v>319</v>
      </c>
      <c r="B18" s="241">
        <f>'300х300'!B11*(100-$M$15)/100/(1.18-$M$18/100)+$M$23</f>
        <v>670</v>
      </c>
      <c r="C18" s="248">
        <f>'300х300'!C11*(100-$M$15)/100/(1.18-$M$18/100)+$M$23</f>
        <v>694</v>
      </c>
      <c r="D18" s="248">
        <f>'300х300'!D11*(100-$M$15)/100/(1.18-$M$18/100)+$M$23</f>
        <v>694</v>
      </c>
      <c r="E18" s="242" t="s">
        <v>19</v>
      </c>
      <c r="F18" s="241" t="s">
        <v>19</v>
      </c>
      <c r="G18" s="242" t="s">
        <v>19</v>
      </c>
      <c r="H18" s="89"/>
      <c r="I18" s="486" t="s">
        <v>135</v>
      </c>
      <c r="J18" s="486"/>
      <c r="K18" s="486"/>
      <c r="L18" s="486"/>
      <c r="M18" s="151">
        <v>18</v>
      </c>
    </row>
    <row r="19" spans="1:14" ht="15" customHeight="1" thickBot="1">
      <c r="A19" s="17" t="s">
        <v>320</v>
      </c>
      <c r="B19" s="241">
        <f>'300х300'!B12*(100-$M$15)/100/(1.18-$M$18/100)+$M$23</f>
        <v>670</v>
      </c>
      <c r="C19" s="248">
        <f>'300х300'!C12*(100-$M$15)/100/(1.18-$M$18/100)+$M$23</f>
        <v>694</v>
      </c>
      <c r="D19" s="248">
        <f>'300х300'!D12*(100-$M$15)/100/(1.18-$M$18/100)+$M$23</f>
        <v>694</v>
      </c>
      <c r="E19" s="242" t="s">
        <v>19</v>
      </c>
      <c r="F19" s="241" t="s">
        <v>19</v>
      </c>
      <c r="G19" s="242" t="s">
        <v>19</v>
      </c>
      <c r="H19" s="90"/>
      <c r="I19" s="497" t="s">
        <v>421</v>
      </c>
      <c r="J19" s="498"/>
      <c r="K19" s="498"/>
      <c r="L19" s="498"/>
      <c r="M19" s="152">
        <v>20</v>
      </c>
    </row>
    <row r="20" spans="1:14" ht="15" customHeight="1" thickBot="1">
      <c r="A20" s="17" t="s">
        <v>321</v>
      </c>
      <c r="B20" s="241">
        <f>'300х300'!B13*(100-$M$15)/100/(1.18-$M$18/100)+$M$23</f>
        <v>670</v>
      </c>
      <c r="C20" s="248">
        <f>'300х300'!C13*(100-$M$15)/100/(1.18-$M$18/100)+$M$23</f>
        <v>694</v>
      </c>
      <c r="D20" s="248">
        <f>'300х300'!D13*(100-$M$15)/100/(1.18-$M$18/100)+$M$23</f>
        <v>694</v>
      </c>
      <c r="E20" s="242" t="s">
        <v>19</v>
      </c>
      <c r="F20" s="241" t="s">
        <v>19</v>
      </c>
      <c r="G20" s="242" t="s">
        <v>19</v>
      </c>
      <c r="H20" s="89"/>
    </row>
    <row r="21" spans="1:14" ht="15" customHeight="1">
      <c r="A21" s="17" t="s">
        <v>322</v>
      </c>
      <c r="B21" s="241">
        <f>'300х300'!B14*(100-$M$15)/100/(1.18-$M$18/100)+$M$23</f>
        <v>670</v>
      </c>
      <c r="C21" s="248">
        <f>'300х300'!C14*(100-$M$15)/100/(1.18-$M$18/100)+$M$23</f>
        <v>694</v>
      </c>
      <c r="D21" s="248">
        <f>'300х300'!D14*(100-$M$15)/100/(1.18-$M$18/100)+$M$23</f>
        <v>694</v>
      </c>
      <c r="E21" s="242" t="s">
        <v>19</v>
      </c>
      <c r="F21" s="241" t="s">
        <v>19</v>
      </c>
      <c r="G21" s="242" t="s">
        <v>19</v>
      </c>
      <c r="H21" s="89"/>
      <c r="I21" s="499" t="s">
        <v>131</v>
      </c>
      <c r="J21" s="500"/>
      <c r="K21" s="500"/>
      <c r="L21" s="500"/>
      <c r="M21" s="501"/>
    </row>
    <row r="22" spans="1:14" ht="15" customHeight="1" thickBot="1">
      <c r="A22" s="172" t="s">
        <v>227</v>
      </c>
      <c r="B22" s="243">
        <f>'300х300'!B15*(100-$M$15)/100/(1.18-$M$18/100)+$M$23</f>
        <v>801</v>
      </c>
      <c r="C22" s="249">
        <f>'300х300'!C15*(100-$M$15)/100/(1.18-$M$18/100)+$M$23</f>
        <v>833</v>
      </c>
      <c r="D22" s="249">
        <f>'300х300'!D15*(100-$M$15)/100/(1.18-$M$18/100)+$M$23</f>
        <v>833</v>
      </c>
      <c r="E22" s="244" t="s">
        <v>19</v>
      </c>
      <c r="F22" s="243" t="s">
        <v>19</v>
      </c>
      <c r="G22" s="244" t="s">
        <v>19</v>
      </c>
      <c r="H22" s="89"/>
      <c r="I22" s="502"/>
      <c r="J22" s="503"/>
      <c r="K22" s="503"/>
      <c r="L22" s="503"/>
      <c r="M22" s="504"/>
    </row>
    <row r="23" spans="1:14" ht="15" customHeight="1" thickTop="1" thickBot="1">
      <c r="A23" s="17" t="s">
        <v>224</v>
      </c>
      <c r="B23" s="250">
        <f>'300х300'!B16*(100-$M$15)/100/(1.18-$M$18/100)+$M$23</f>
        <v>489</v>
      </c>
      <c r="C23" s="251">
        <f>'300х300'!C16*(100-$M$15)/100/(1.18-$M$18/100)+$M$23</f>
        <v>576</v>
      </c>
      <c r="D23" s="251">
        <f>'300х300'!D16*(100-$M$15)/100/(1.18-$M$18/100)+$M$23</f>
        <v>576</v>
      </c>
      <c r="E23" s="252">
        <f>'300х300'!E16*(100-$M$15)/100/(1.18-$M$18/100)+$M$23</f>
        <v>530</v>
      </c>
      <c r="F23" s="241">
        <f>'300х300'!F16*(100-$M$15)/100/(1.18-$M$18/100)+$M$24</f>
        <v>614</v>
      </c>
      <c r="G23" s="242">
        <f>'300х300'!G16*(100-$M$15)/100/(1.18-$M$18/100)+$M$24</f>
        <v>680</v>
      </c>
      <c r="H23" s="90"/>
      <c r="I23" s="487" t="s">
        <v>31</v>
      </c>
      <c r="J23" s="488"/>
      <c r="K23" s="488"/>
      <c r="L23" s="489"/>
      <c r="M23" s="41">
        <v>0</v>
      </c>
    </row>
    <row r="24" spans="1:14" ht="15" customHeight="1" thickBot="1">
      <c r="A24" s="17" t="s">
        <v>234</v>
      </c>
      <c r="B24" s="241">
        <f>'300х300'!B17*(100-$M$15)/100/(1.18-$M$18/100)+$M$23</f>
        <v>658</v>
      </c>
      <c r="C24" s="288">
        <f>'300х300'!C17*(100-$M$15)/100/(1.18-$M$18/100)+$M$23</f>
        <v>764</v>
      </c>
      <c r="D24" s="288">
        <f>'300х300'!D17*(100-$M$15)/100/(1.18-$M$18/100)+$M$23</f>
        <v>764</v>
      </c>
      <c r="E24" s="289">
        <f>'300х300'!E17*(100-$M$15)/100/(1.18-$M$18/100)+$M$23</f>
        <v>703</v>
      </c>
      <c r="F24" s="241">
        <f>'300х300'!F17*(100-$M$15)/100/(1.18-$M$18/100)+$M$24</f>
        <v>741</v>
      </c>
      <c r="G24" s="242">
        <f>'300х300'!G17*(100-$M$15)/100/(1.18-$M$18/100)+$M$24</f>
        <v>808</v>
      </c>
      <c r="H24" s="89"/>
      <c r="I24" s="487" t="s">
        <v>138</v>
      </c>
      <c r="J24" s="488"/>
      <c r="K24" s="488"/>
      <c r="L24" s="489"/>
      <c r="M24" s="41">
        <v>0</v>
      </c>
    </row>
    <row r="25" spans="1:14" ht="15" customHeight="1" thickBot="1">
      <c r="A25" s="17" t="s">
        <v>235</v>
      </c>
      <c r="B25" s="241">
        <f>'300х300'!B18*(100-$M$15)/100/(1.18-$M$18/100)+$M$23</f>
        <v>658</v>
      </c>
      <c r="C25" s="288">
        <f>'300х300'!C18*(100-$M$15)/100/(1.18-$M$18/100)+$M$23</f>
        <v>764</v>
      </c>
      <c r="D25" s="288">
        <f>'300х300'!D18*(100-$M$15)/100/(1.18-$M$18/100)+$M$23</f>
        <v>764</v>
      </c>
      <c r="E25" s="289">
        <f>'300х300'!E18*(100-$M$15)/100/(1.18-$M$18/100)+$M$23</f>
        <v>703</v>
      </c>
      <c r="F25" s="241">
        <f>'300х300'!F18*(100-$M$15)/100/(1.18-$M$18/100)+$M$24</f>
        <v>767</v>
      </c>
      <c r="G25" s="242">
        <f>'300х300'!G18*(100-$M$15)/100/(1.18-$M$18/100)+$M$24</f>
        <v>834</v>
      </c>
      <c r="H25" s="89"/>
      <c r="I25" s="487" t="s">
        <v>137</v>
      </c>
      <c r="J25" s="488"/>
      <c r="K25" s="488"/>
      <c r="L25" s="489"/>
      <c r="M25" s="41">
        <v>0</v>
      </c>
    </row>
    <row r="26" spans="1:14" ht="16.5" customHeight="1" thickBot="1">
      <c r="A26" s="173" t="s">
        <v>228</v>
      </c>
      <c r="B26" s="245">
        <f>'300х300'!B19*(100-$M$15)/100/(1.18-$M$18/100)+$M$23</f>
        <v>658</v>
      </c>
      <c r="C26" s="290">
        <f>'300х300'!C19*(100-$M$15)/100/(1.18-$M$18/100)+$M$23</f>
        <v>764</v>
      </c>
      <c r="D26" s="290">
        <f>'300х300'!D19*(100-$M$15)/100/(1.18-$M$18/100)+$M$23</f>
        <v>764</v>
      </c>
      <c r="E26" s="291">
        <f>'300х300'!E19*(100-$M$15)/100/(1.18-$M$18/100)+$M$23</f>
        <v>703</v>
      </c>
      <c r="F26" s="245">
        <f>'300х300'!F19*(100-$M$15)/100/(1.18-$M$18/100)+$M$24</f>
        <v>741</v>
      </c>
      <c r="G26" s="246">
        <f>'300х300'!G19*(100-$M$15)/100/(1.18-$M$18/100)+$M$24</f>
        <v>808</v>
      </c>
      <c r="H26" s="90"/>
      <c r="I26" s="487" t="s">
        <v>136</v>
      </c>
      <c r="J26" s="488"/>
      <c r="K26" s="488"/>
      <c r="L26" s="489"/>
      <c r="M26" s="41">
        <v>0</v>
      </c>
    </row>
    <row r="27" spans="1:14" ht="16.5" customHeight="1">
      <c r="A27" s="295" t="s">
        <v>562</v>
      </c>
      <c r="B27" s="296"/>
      <c r="C27" s="296"/>
      <c r="D27" s="292"/>
      <c r="E27" s="292"/>
      <c r="F27" s="292"/>
      <c r="G27" s="292"/>
      <c r="H27" s="90"/>
      <c r="I27" s="293"/>
      <c r="J27" s="293"/>
      <c r="K27" s="293"/>
      <c r="L27" s="293"/>
      <c r="M27" s="294"/>
    </row>
    <row r="28" spans="1:14" ht="15" customHeight="1">
      <c r="A28" s="64" t="s">
        <v>490</v>
      </c>
      <c r="B28" s="88"/>
      <c r="C28" s="88"/>
      <c r="D28" s="88"/>
      <c r="E28" s="88"/>
      <c r="F28" s="88"/>
      <c r="G28" s="88"/>
      <c r="H28" s="88"/>
      <c r="I28" s="89"/>
      <c r="J28" s="6"/>
    </row>
    <row r="29" spans="1:14" ht="15" customHeight="1">
      <c r="A29" s="64" t="s">
        <v>554</v>
      </c>
      <c r="B29" s="88"/>
      <c r="C29" s="88"/>
      <c r="D29" s="88"/>
      <c r="E29" s="88"/>
      <c r="F29" s="88"/>
      <c r="G29" s="88"/>
      <c r="H29" s="89"/>
      <c r="I29" s="6"/>
    </row>
    <row r="30" spans="1:14" ht="14.25" customHeight="1">
      <c r="A30" s="64" t="s">
        <v>555</v>
      </c>
      <c r="B30" s="88"/>
      <c r="C30" s="88"/>
      <c r="D30" s="88"/>
      <c r="E30" s="88"/>
      <c r="F30" s="88"/>
      <c r="G30" s="88"/>
      <c r="H30" s="89"/>
      <c r="I30" s="6"/>
    </row>
    <row r="31" spans="1:14" ht="15" customHeight="1" thickBot="1">
      <c r="A31" s="64" t="s">
        <v>518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5" customHeight="1" thickBot="1">
      <c r="A32" s="494" t="s">
        <v>529</v>
      </c>
      <c r="B32" s="493" t="s">
        <v>236</v>
      </c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6"/>
      <c r="N32" s="228"/>
    </row>
    <row r="33" spans="1:14" ht="13.5" customHeight="1" thickBot="1">
      <c r="A33" s="495"/>
      <c r="B33" s="490" t="s">
        <v>4</v>
      </c>
      <c r="C33" s="398"/>
      <c r="D33" s="398"/>
      <c r="E33" s="398"/>
      <c r="F33" s="398"/>
      <c r="G33" s="110" t="s">
        <v>10</v>
      </c>
      <c r="H33" s="490" t="s">
        <v>5</v>
      </c>
      <c r="I33" s="491"/>
      <c r="J33" s="491"/>
      <c r="K33" s="492" t="s">
        <v>29</v>
      </c>
      <c r="L33" s="491"/>
      <c r="M33" s="491"/>
      <c r="N33" s="227"/>
    </row>
    <row r="34" spans="1:14" ht="42" customHeight="1" thickBot="1">
      <c r="A34" s="496"/>
      <c r="B34" s="235" t="s">
        <v>214</v>
      </c>
      <c r="C34" s="236" t="s">
        <v>527</v>
      </c>
      <c r="D34" s="235" t="s">
        <v>230</v>
      </c>
      <c r="E34" s="235" t="s">
        <v>316</v>
      </c>
      <c r="F34" s="235" t="s">
        <v>231</v>
      </c>
      <c r="G34" s="235" t="s">
        <v>214</v>
      </c>
      <c r="H34" s="235" t="s">
        <v>214</v>
      </c>
      <c r="I34" s="235" t="s">
        <v>230</v>
      </c>
      <c r="J34" s="236" t="s">
        <v>527</v>
      </c>
      <c r="K34" s="235" t="s">
        <v>214</v>
      </c>
      <c r="L34" s="235" t="s">
        <v>230</v>
      </c>
      <c r="M34" s="237" t="s">
        <v>232</v>
      </c>
    </row>
    <row r="35" spans="1:14" ht="13.5" customHeight="1">
      <c r="A35" s="111" t="s">
        <v>229</v>
      </c>
      <c r="B35" s="232">
        <f>'600х600,600x300'!B5*(100-$M$16)/100/(1.18-$M$18/100)+$M$25</f>
        <v>618</v>
      </c>
      <c r="C35" s="233">
        <f>'600х600,600x300'!C5*(100-$M$16)/100/(1.18-$M$18/100)+$M$25</f>
        <v>752</v>
      </c>
      <c r="D35" s="301">
        <f>'600х600,600x300'!D5*(100-$M$16)/100/(1.18-$M$18/100)+$M$25</f>
        <v>658</v>
      </c>
      <c r="E35" s="301">
        <f>'600х600,600x300'!E5*(100-$M$16)/100/(1.18-$M$18/100)+$M$25</f>
        <v>671</v>
      </c>
      <c r="F35" s="301">
        <f>'600х600,600x300'!F5*(100-$M$16)/100/(1.18-$M$18/100)+$M$25</f>
        <v>697</v>
      </c>
      <c r="G35" s="234">
        <f>'600х600,600x300'!Q5*(100-$M$16)/100/(1.18-$M$18/100)+$M$25</f>
        <v>649</v>
      </c>
      <c r="H35" s="234">
        <f>'1200х600,1200х295'!B5*(100-$M$17)/100/(1.18-$M$18/100)+$M$26</f>
        <v>793</v>
      </c>
      <c r="I35" s="301">
        <f>'1200х600,1200х295'!C5*(100-$M$17)/100/(1.18-$M$18/100)+$M$26</f>
        <v>873</v>
      </c>
      <c r="J35" s="310">
        <f>'1200х600,1200х295'!D5*(100-$M$17)/100/(1.18-$M$18/100)+$M$26</f>
        <v>936</v>
      </c>
      <c r="K35" s="313">
        <f>'1200х600,1200х295'!G5*(100-$M$17)/100/(1.18-$M$18/100)+$M$26</f>
        <v>832</v>
      </c>
      <c r="L35" s="301">
        <f>'1200х600,1200х295'!H5*(100-$M$17)/100/(1.18-$M$18/100)+$M$26</f>
        <v>912</v>
      </c>
      <c r="M35" s="310">
        <f>'1200х600,1200х295'!I5*(100-$M$17)/100/(1.18-$M$18/100)+$M$26</f>
        <v>999</v>
      </c>
    </row>
    <row r="36" spans="1:14" ht="13.5" customHeight="1">
      <c r="A36" s="115" t="s">
        <v>217</v>
      </c>
      <c r="B36" s="112">
        <f>'600х600,600x300'!B6*(100-$M$16)/100/(1.18-$M$18/100)+$M$25</f>
        <v>618</v>
      </c>
      <c r="C36" s="113">
        <f>'600х600,600x300'!C6*(100-$M$16)/100/(1.18-$M$18/100)+$M$25</f>
        <v>752</v>
      </c>
      <c r="D36" s="302">
        <f>'600х600,600x300'!D6*(100-$M$16)/100/(1.18-$M$18/100)+$M$25</f>
        <v>658</v>
      </c>
      <c r="E36" s="302">
        <f>'600х600,600x300'!E6*(100-$M$16)/100/(1.18-$M$18/100)+$M$25</f>
        <v>671</v>
      </c>
      <c r="F36" s="302">
        <f>'600х600,600x300'!F6*(100-$M$16)/100/(1.18-$M$18/100)+$M$25</f>
        <v>697</v>
      </c>
      <c r="G36" s="114">
        <f>'600х600,600x300'!Q6*(100-$M$16)/100/(1.18-$M$18/100)+$M$25</f>
        <v>649</v>
      </c>
      <c r="H36" s="114">
        <f>'1200х600,1200х295'!B6*(100-$M$17)/100/(1.18-$M$18/100)+$M$26</f>
        <v>793</v>
      </c>
      <c r="I36" s="302">
        <f>'1200х600,1200х295'!C6*(100-$M$17)/100/(1.18-$M$18/100)+$M$26</f>
        <v>873</v>
      </c>
      <c r="J36" s="311">
        <f>'1200х600,1200х295'!D6*(100-$M$17)/100/(1.18-$M$18/100)+$M$26</f>
        <v>936</v>
      </c>
      <c r="K36" s="307">
        <f>'1200х600,1200х295'!G6*(100-$M$17)/100/(1.18-$M$18/100)+$M$26</f>
        <v>832</v>
      </c>
      <c r="L36" s="302">
        <f>'1200х600,1200х295'!H6*(100-$M$17)/100/(1.18-$M$18/100)+$M$26</f>
        <v>912</v>
      </c>
      <c r="M36" s="113">
        <f>'1200х600,1200х295'!I6*(100-$M$17)/100/(1.18-$M$18/100)+$M$26</f>
        <v>999</v>
      </c>
    </row>
    <row r="37" spans="1:14" ht="13.5" customHeight="1">
      <c r="A37" s="115" t="s">
        <v>219</v>
      </c>
      <c r="B37" s="112">
        <f>'600х600,600x300'!B7*(100-$M$16)/100/(1.18-$M$18/100)+$M$25</f>
        <v>635</v>
      </c>
      <c r="C37" s="113">
        <f>'600х600,600x300'!C7*(100-$M$16)/100/(1.18-$M$18/100)+$M$25</f>
        <v>765</v>
      </c>
      <c r="D37" s="302">
        <f>'600х600,600x300'!D7*(100-$M$16)/100/(1.18-$M$18/100)+$M$25</f>
        <v>674</v>
      </c>
      <c r="E37" s="302">
        <f>'600х600,600x300'!E7*(100-$M$16)/100/(1.18-$M$18/100)+$M$25</f>
        <v>687</v>
      </c>
      <c r="F37" s="302">
        <f>'600х600,600x300'!F7*(100-$M$16)/100/(1.18-$M$18/100)+$M$25</f>
        <v>714</v>
      </c>
      <c r="G37" s="114">
        <f>'600х600,600x300'!Q7*(100-$M$16)/100/(1.18-$M$18/100)+$M$25</f>
        <v>666</v>
      </c>
      <c r="H37" s="114">
        <f>'1200х600,1200х295'!B7*(100-$M$17)/100/(1.18-$M$18/100)+$M$26</f>
        <v>836</v>
      </c>
      <c r="I37" s="302">
        <f>'1200х600,1200х295'!C7*(100-$M$17)/100/(1.18-$M$18/100)+$M$26</f>
        <v>916</v>
      </c>
      <c r="J37" s="311">
        <f>'1200х600,1200х295'!D7*(100-$M$17)/100/(1.18-$M$18/100)+$M$26</f>
        <v>981</v>
      </c>
      <c r="K37" s="307">
        <f>'1200х600,1200х295'!G7*(100-$M$17)/100/(1.18-$M$18/100)+$M$26</f>
        <v>879</v>
      </c>
      <c r="L37" s="302">
        <f>'1200х600,1200х295'!H7*(100-$M$17)/100/(1.18-$M$18/100)+$M$26</f>
        <v>959</v>
      </c>
      <c r="M37" s="311">
        <f>'1200х600,1200х295'!I7*(100-$M$17)/100/(1.18-$M$18/100)+$M$26</f>
        <v>1055</v>
      </c>
    </row>
    <row r="38" spans="1:14" ht="13.5" customHeight="1" thickBot="1">
      <c r="A38" s="116" t="s">
        <v>220</v>
      </c>
      <c r="B38" s="117">
        <f>'600х600,600x300'!B8*(100-$M$16)/100/(1.18-$M$18/100)+$M$25</f>
        <v>635</v>
      </c>
      <c r="C38" s="118">
        <f>'600х600,600x300'!C8*(100-$M$16)/100/(1.18-$M$18/100)+$M$25</f>
        <v>765</v>
      </c>
      <c r="D38" s="303">
        <f>'600х600,600x300'!D8*(100-$M$16)/100/(1.18-$M$18/100)+$M$25</f>
        <v>674</v>
      </c>
      <c r="E38" s="304">
        <f>'600х600,600x300'!E8*(100-$M$16)/100/(1.18-$M$18/100)+$M$25</f>
        <v>687</v>
      </c>
      <c r="F38" s="305">
        <f>'600х600,600x300'!F8*(100-$M$16)/100/(1.18-$M$18/100)+$M$25</f>
        <v>714</v>
      </c>
      <c r="G38" s="119">
        <f>'600х600,600x300'!Q8*(100-$M$16)/100/(1.18-$M$18/100)+$M$25</f>
        <v>666</v>
      </c>
      <c r="H38" s="119">
        <f>'1200х600,1200х295'!B8*(100-$M$17)/100/(1.18-$M$18/100)+$M$26</f>
        <v>836</v>
      </c>
      <c r="I38" s="304">
        <f>'1200х600,1200х295'!C8*(100-$M$17)/100/(1.18-$M$18/100)+$M$26</f>
        <v>916</v>
      </c>
      <c r="J38" s="305">
        <f>'1200х600,1200х295'!D8*(100-$M$17)/100/(1.18-$M$18/100)+$M$26</f>
        <v>981</v>
      </c>
      <c r="K38" s="303">
        <f>'1200х600,1200х295'!G8*(100-$M$17)/100/(1.18-$M$18/100)+$M$26</f>
        <v>879</v>
      </c>
      <c r="L38" s="304">
        <f>'1200х600,1200х295'!H8*(100-$M$17)/100/(1.18-$M$18/100)+$M$26</f>
        <v>959</v>
      </c>
      <c r="M38" s="305">
        <f>'1200х600,1200х295'!I8*(100-$M$17)/100/(1.18-$M$18/100)+$M$26</f>
        <v>1055</v>
      </c>
    </row>
    <row r="39" spans="1:14" ht="13.5" customHeight="1" thickTop="1">
      <c r="A39" s="120" t="s">
        <v>218</v>
      </c>
      <c r="B39" s="121">
        <f>'600х600,600x300'!B9*(100-$M$16)/100/(1.18-$M$18/100)+$M$25</f>
        <v>613</v>
      </c>
      <c r="C39" s="122">
        <f>'600х600,600x300'!C9*(100-$M$16)/100/(1.18-$M$18/100)+$M$25</f>
        <v>773</v>
      </c>
      <c r="D39" s="125">
        <f>'600х600,600x300'!D9*(100-$M$16)/100/(1.18-$M$18/100)+$M$25</f>
        <v>653</v>
      </c>
      <c r="E39" s="123">
        <f>'600х600,600x300'!E9*(100-$M$16)/100/(1.18-$M$18/100)+$M$25</f>
        <v>666</v>
      </c>
      <c r="F39" s="122">
        <f>'600х600,600x300'!F9*(100-$M$16)/100/(1.18-$M$18/100)+$M$25</f>
        <v>692</v>
      </c>
      <c r="G39" s="125">
        <f>'600х600,600x300'!Q9*(100-$M$16)/100/(1.18-$M$18/100)+$M$25</f>
        <v>644</v>
      </c>
      <c r="H39" s="125">
        <f>'1200х600,1200х295'!B9*(100-$M$17)/100/(1.18-$M$18/100)+$M$26</f>
        <v>832</v>
      </c>
      <c r="I39" s="123">
        <f>'1200х600,1200х295'!C9*(100-$M$17)/100/(1.18-$M$18/100)+$M$26</f>
        <v>912</v>
      </c>
      <c r="J39" s="122">
        <f>'1200х600,1200х295'!D9*(100-$M$17)/100/(1.18-$M$18/100)+$M$26</f>
        <v>1014</v>
      </c>
      <c r="K39" s="125">
        <f>'1200х600,1200х295'!G9*(100-$M$17)/100/(1.18-$M$18/100)+$M$26</f>
        <v>926.9</v>
      </c>
      <c r="L39" s="123">
        <f>'1200х600,1200х295'!H9*(100-$M$17)/100/(1.18-$M$18/100)+$M$26</f>
        <v>973.7</v>
      </c>
      <c r="M39" s="122">
        <f>'1200х600,1200х295'!I9*(100-$M$17)/100/(1.18-$M$18/100)+$M$26</f>
        <v>1050</v>
      </c>
    </row>
    <row r="40" spans="1:14" ht="13.5" customHeight="1">
      <c r="A40" s="126" t="s">
        <v>105</v>
      </c>
      <c r="B40" s="112">
        <f>'600х600,600x300'!B10*(100-$M$16)/100/(1.18-$M$18/100)+$M$25</f>
        <v>916</v>
      </c>
      <c r="C40" s="113">
        <f>'600х600,600x300'!C10*(100-$M$16)/100/(1.18-$M$18/100)+$M$25</f>
        <v>1112</v>
      </c>
      <c r="D40" s="302">
        <f>'600х600,600x300'!D10*(100-$M$16)/100/(1.18-$M$18/100)+$M$25</f>
        <v>956</v>
      </c>
      <c r="E40" s="302">
        <f>'600х600,600x300'!E10*(100-$M$16)/100/(1.18-$M$18/100)+$M$25</f>
        <v>969</v>
      </c>
      <c r="F40" s="302">
        <f>'600х600,600x300'!F10*(100-$M$16)/100/(1.18-$M$18/100)+$M$25</f>
        <v>995</v>
      </c>
      <c r="G40" s="114">
        <f>'600х600,600x300'!Q10*(100-$M$16)/100/(1.18-$M$18/100)+$M$25</f>
        <v>962</v>
      </c>
      <c r="H40" s="114">
        <f>'1200х600,1200х295'!B10*(100-$M$17)/100/(1.18-$M$18/100)+$M$26</f>
        <v>1306</v>
      </c>
      <c r="I40" s="302">
        <f>'1200х600,1200х295'!C10*(100-$M$17)/100/(1.18-$M$18/100)+$M$26</f>
        <v>1385</v>
      </c>
      <c r="J40" s="113">
        <f>'1200х600,1200х295'!D10*(100-$M$17)/100/(1.18-$M$18/100)+$M$26</f>
        <v>1489</v>
      </c>
      <c r="K40" s="114">
        <f>'1200х600,1200х295'!G10*(100-$M$17)/100/(1.18-$M$18/100)+$M$26</f>
        <v>1371</v>
      </c>
      <c r="L40" s="302">
        <f>'1200х600,1200х295'!H10*(100-$M$17)/100/(1.18-$M$18/100)+$M$26</f>
        <v>1450</v>
      </c>
      <c r="M40" s="311">
        <f>'1200х600,1200х295'!I10*(100-$M$17)/100/(1.18-$M$18/100)+$M$26</f>
        <v>1645</v>
      </c>
    </row>
    <row r="41" spans="1:14" ht="13.5" customHeight="1">
      <c r="A41" s="126" t="s">
        <v>106</v>
      </c>
      <c r="B41" s="112">
        <f>'600х600,600x300'!B11*(100-$M$16)/100/(1.18-$M$18/100)+$M$25</f>
        <v>722</v>
      </c>
      <c r="C41" s="113">
        <f>'600х600,600x300'!C11*(100-$M$16)/100/(1.18-$M$18/100)+$M$25</f>
        <v>882</v>
      </c>
      <c r="D41" s="302">
        <f>'600х600,600x300'!D11*(100-$M$16)/100/(1.18-$M$18/100)+$M$25</f>
        <v>761</v>
      </c>
      <c r="E41" s="302">
        <f>'600х600,600x300'!E11*(100-$M$16)/100/(1.18-$M$18/100)+$M$25</f>
        <v>774</v>
      </c>
      <c r="F41" s="302">
        <f>'600х600,600x300'!F11*(100-$M$16)/100/(1.18-$M$18/100)+$M$25</f>
        <v>801</v>
      </c>
      <c r="G41" s="114">
        <f>'600х600,600x300'!Q11*(100-$M$16)/100/(1.18-$M$18/100)+$M$25</f>
        <v>757</v>
      </c>
      <c r="H41" s="114">
        <f>'1200х600,1200х295'!B11*(100-$M$17)/100/(1.18-$M$18/100)+$M$26</f>
        <v>1007.5</v>
      </c>
      <c r="I41" s="302">
        <f>'1200х600,1200х295'!C11*(100-$M$17)/100/(1.18-$M$18/100)+$M$26</f>
        <v>1058.2</v>
      </c>
      <c r="J41" s="113">
        <f>'1200х600,1200х295'!D11*(100-$M$17)/100/(1.18-$M$18/100)+$M$26</f>
        <v>1332.5</v>
      </c>
      <c r="K41" s="114">
        <f>'1200х600,1200х295'!G11*(100-$M$17)/100/(1.18-$M$18/100)+$M$26</f>
        <v>1158.3</v>
      </c>
      <c r="L41" s="302">
        <f>'1200х600,1200х295'!H11*(100-$M$17)/100/(1.18-$M$18/100)+$M$26</f>
        <v>1216.8</v>
      </c>
      <c r="M41" s="113">
        <f>'1200х600,1200х295'!I11*(100-$M$17)/100/(1.18-$M$18/100)+$M$26</f>
        <v>1161</v>
      </c>
    </row>
    <row r="42" spans="1:14" ht="13.5" customHeight="1">
      <c r="A42" s="126" t="s">
        <v>107</v>
      </c>
      <c r="B42" s="112">
        <f>'600х600,600x300'!B12*(100-$M$16)/100/(1.18-$M$18/100)+$M$25</f>
        <v>753</v>
      </c>
      <c r="C42" s="113">
        <f>'600х600,600x300'!C12*(100-$M$16)/100/(1.18-$M$18/100)+$M$25</f>
        <v>922</v>
      </c>
      <c r="D42" s="124">
        <f>'600х600,600x300'!D12*(100-$M$16)/100/(1.18-$M$18/100)+$M$25</f>
        <v>793</v>
      </c>
      <c r="E42" s="302">
        <f>'600х600,600x300'!E12*(100-$M$16)/100/(1.18-$M$18/100)+$M$25</f>
        <v>806</v>
      </c>
      <c r="F42" s="302">
        <f>'600х600,600x300'!F12*(100-$M$16)/100/(1.18-$M$18/100)+$M$25</f>
        <v>832</v>
      </c>
      <c r="G42" s="114">
        <f>'600х600,600x300'!Q12*(100-$M$16)/100/(1.18-$M$18/100)+$M$25</f>
        <v>791</v>
      </c>
      <c r="H42" s="114">
        <f>'1200х600,1200х295'!B12*(100-$M$17)/100/(1.18-$M$18/100)+$M$26</f>
        <v>994.5</v>
      </c>
      <c r="I42" s="302">
        <f>'1200х600,1200х295'!C12*(100-$M$17)/100/(1.18-$M$18/100)+$M$26</f>
        <v>1043.9000000000001</v>
      </c>
      <c r="J42" s="113">
        <f>'1200х600,1200х295'!D12*(100-$M$17)/100/(1.18-$M$18/100)+$M$26</f>
        <v>1189.5</v>
      </c>
      <c r="K42" s="114">
        <f>'1200х600,1200х295'!G12*(100-$M$17)/100/(1.18-$M$18/100)+$M$26</f>
        <v>1058.2</v>
      </c>
      <c r="L42" s="302">
        <f>'1200х600,1200х295'!H12*(100-$M$17)/100/(1.18-$M$18/100)+$M$26</f>
        <v>1111.5</v>
      </c>
      <c r="M42" s="113">
        <f>'1200х600,1200х295'!I12*(100-$M$17)/100/(1.18-$M$18/100)+$M$26</f>
        <v>1165</v>
      </c>
    </row>
    <row r="43" spans="1:14" ht="13.5" customHeight="1">
      <c r="A43" s="126" t="s">
        <v>108</v>
      </c>
      <c r="B43" s="112">
        <f>'600х600,600x300'!B13*(100-$M$16)/100/(1.18-$M$18/100)+$M$25</f>
        <v>739</v>
      </c>
      <c r="C43" s="113">
        <f>'600х600,600x300'!C13*(100-$M$16)/100/(1.18-$M$18/100)+$M$25</f>
        <v>908</v>
      </c>
      <c r="D43" s="302">
        <f>'600х600,600x300'!D13*(100-$M$16)/100/(1.18-$M$18/100)+$M$25</f>
        <v>778</v>
      </c>
      <c r="E43" s="302">
        <f>'600х600,600x300'!E13*(100-$M$16)/100/(1.18-$M$18/100)+$M$25</f>
        <v>792</v>
      </c>
      <c r="F43" s="124">
        <f>'600х600,600x300'!F13*(100-$M$16)/100/(1.18-$M$18/100)+$M$25</f>
        <v>818</v>
      </c>
      <c r="G43" s="114">
        <f>'600х600,600x300'!Q13*(100-$M$16)/100/(1.18-$M$18/100)+$M$25</f>
        <v>775</v>
      </c>
      <c r="H43" s="114">
        <f>'1200х600,1200х295'!B13*(100-$M$17)/100/(1.18-$M$18/100)+$M$26</f>
        <v>1066</v>
      </c>
      <c r="I43" s="302">
        <f>'1200х600,1200х295'!C13*(100-$M$17)/100/(1.18-$M$18/100)+$M$26</f>
        <v>1146</v>
      </c>
      <c r="J43" s="113">
        <f>'1200х600,1200х295'!D13*(100-$M$17)/100/(1.18-$M$18/100)+$M$26</f>
        <v>1248</v>
      </c>
      <c r="K43" s="114">
        <f>'1200х600,1200х295'!G13*(100-$M$17)/100/(1.18-$M$18/100)+$M$26</f>
        <v>1121</v>
      </c>
      <c r="L43" s="302">
        <f>'1200х600,1200х295'!H13*(100-$M$17)/100/(1.18-$M$18/100)+$M$26</f>
        <v>1200</v>
      </c>
      <c r="M43" s="311">
        <f>'1200х600,1200х295'!I13*(100-$M$17)/100/(1.18-$M$18/100)+$M$26</f>
        <v>1345</v>
      </c>
    </row>
    <row r="44" spans="1:14" ht="13.5" customHeight="1">
      <c r="A44" s="126" t="s">
        <v>109</v>
      </c>
      <c r="B44" s="112">
        <f>'600х600,600x300'!B14*(100-$M$16)/100/(1.18-$M$18/100)+$M$25</f>
        <v>730</v>
      </c>
      <c r="C44" s="113">
        <f>'600х600,600x300'!C14*(100-$M$16)/100/(1.18-$M$18/100)+$M$25</f>
        <v>870</v>
      </c>
      <c r="D44" s="302">
        <f>'600х600,600x300'!D14*(100-$M$16)/100/(1.18-$M$18/100)+$M$25</f>
        <v>769</v>
      </c>
      <c r="E44" s="302">
        <f>'600х600,600x300'!E14*(100-$M$16)/100/(1.18-$M$18/100)+$M$25</f>
        <v>783</v>
      </c>
      <c r="F44" s="302">
        <f>'600х600,600x300'!F14*(100-$M$16)/100/(1.18-$M$18/100)+$M$25</f>
        <v>809</v>
      </c>
      <c r="G44" s="114">
        <f>'600х600,600x300'!Q14*(100-$M$16)/100/(1.18-$M$18/100)+$M$25</f>
        <v>766</v>
      </c>
      <c r="H44" s="114">
        <f>'1200х600,1200х295'!B14*(100-$M$17)/100/(1.18-$M$18/100)+$M$26</f>
        <v>955</v>
      </c>
      <c r="I44" s="302">
        <f>'1200х600,1200х295'!C14*(100-$M$17)/100/(1.18-$M$18/100)+$M$26</f>
        <v>1034</v>
      </c>
      <c r="J44" s="113">
        <f>'1200х600,1200х295'!D14*(100-$M$17)/100/(1.18-$M$18/100)+$M$26</f>
        <v>1130</v>
      </c>
      <c r="K44" s="307">
        <f>'1200х600,1200х295'!G14*(100-$M$17)/100/(1.18-$M$18/100)+$M$26</f>
        <v>1058.2</v>
      </c>
      <c r="L44" s="302">
        <f>'1200х600,1200х295'!H14*(100-$M$17)/100/(1.18-$M$18/100)+$M$26</f>
        <v>1111.5</v>
      </c>
      <c r="M44" s="311">
        <f>'1200х600,1200х295'!I14*(100-$M$17)/100/(1.18-$M$18/100)+$M$26</f>
        <v>1203</v>
      </c>
    </row>
    <row r="45" spans="1:14" ht="13.5" customHeight="1">
      <c r="A45" s="126" t="s">
        <v>110</v>
      </c>
      <c r="B45" s="112">
        <f>'600х600,600x300'!B15*(100-$M$16)/100/(1.18-$M$18/100)+$M$25</f>
        <v>873</v>
      </c>
      <c r="C45" s="113">
        <f>'600х600,600x300'!C15*(100-$M$16)/100/(1.18-$M$18/100)+$M$25</f>
        <v>1027</v>
      </c>
      <c r="D45" s="302">
        <f>'600х600,600x300'!D15*(100-$M$16)/100/(1.18-$M$18/100)+$M$25</f>
        <v>912</v>
      </c>
      <c r="E45" s="302">
        <f>'600х600,600x300'!E15*(100-$M$16)/100/(1.18-$M$18/100)+$M$25</f>
        <v>925</v>
      </c>
      <c r="F45" s="302">
        <f>'600х600,600x300'!F15*(100-$M$16)/100/(1.18-$M$18/100)+$M$25</f>
        <v>952</v>
      </c>
      <c r="G45" s="114">
        <f>'600х600,600x300'!Q15*(100-$M$16)/100/(1.18-$M$18/100)+$M$25</f>
        <v>916</v>
      </c>
      <c r="H45" s="114">
        <f>'1200х600,1200х295'!B15*(100-$M$17)/100/(1.18-$M$18/100)+$M$26</f>
        <v>1177</v>
      </c>
      <c r="I45" s="302">
        <f>'1200х600,1200х295'!C15*(100-$M$17)/100/(1.18-$M$18/100)+$M$26</f>
        <v>1256</v>
      </c>
      <c r="J45" s="113">
        <f>'1200х600,1200х295'!D15*(100-$M$17)/100/(1.18-$M$18/100)+$M$26</f>
        <v>1427</v>
      </c>
      <c r="K45" s="114">
        <f>'1200х600,1200х295'!G15*(100-$M$17)/100/(1.18-$M$18/100)+$M$26</f>
        <v>1234</v>
      </c>
      <c r="L45" s="302">
        <f>'1200х600,1200х295'!H15*(100-$M$17)/100/(1.18-$M$18/100)+$M$26</f>
        <v>1313</v>
      </c>
      <c r="M45" s="311">
        <f>'1200х600,1200х295'!I15*(100-$M$17)/100/(1.18-$M$18/100)+$M$26</f>
        <v>1481</v>
      </c>
    </row>
    <row r="46" spans="1:14" ht="13.5" customHeight="1">
      <c r="A46" s="126" t="s">
        <v>111</v>
      </c>
      <c r="B46" s="112">
        <f>'600х600,600x300'!B16*(100-$M$16)/100/(1.18-$M$18/100)+$M$25</f>
        <v>806</v>
      </c>
      <c r="C46" s="113">
        <f>'600х600,600x300'!C16*(100-$M$16)/100/(1.18-$M$18/100)+$M$25</f>
        <v>952</v>
      </c>
      <c r="D46" s="302">
        <f>'600х600,600x300'!D16*(100-$M$16)/100/(1.18-$M$18/100)+$M$25</f>
        <v>845</v>
      </c>
      <c r="E46" s="302">
        <f>'600х600,600x300'!E16*(100-$M$16)/100/(1.18-$M$18/100)+$M$25</f>
        <v>858</v>
      </c>
      <c r="F46" s="302">
        <f>'600х600,600x300'!F16*(100-$M$16)/100/(1.18-$M$18/100)+$M$25</f>
        <v>886</v>
      </c>
      <c r="G46" s="114">
        <f>'600х600,600x300'!Q16*(100-$M$16)/100/(1.18-$M$18/100)+$M$25</f>
        <v>845</v>
      </c>
      <c r="H46" s="114">
        <f>'1200х600,1200х295'!B16*(100-$M$17)/100/(1.18-$M$18/100)+$M$26</f>
        <v>1085</v>
      </c>
      <c r="I46" s="302">
        <f>'1200х600,1200х295'!C16*(100-$M$17)/100/(1.18-$M$18/100)+$M$26</f>
        <v>1164</v>
      </c>
      <c r="J46" s="311">
        <f>'1200х600,1200х295'!D16*(100-$M$17)/100/(1.18-$M$18/100)+$M$26</f>
        <v>1268</v>
      </c>
      <c r="K46" s="114">
        <f>'1200х600,1200х295'!G16*(100-$M$17)/100/(1.18-$M$18/100)+$M$26</f>
        <v>1139</v>
      </c>
      <c r="L46" s="302">
        <f>'1200х600,1200х295'!H16*(100-$M$17)/100/(1.18-$M$18/100)+$M$26</f>
        <v>1219</v>
      </c>
      <c r="M46" s="311">
        <f>'1200х600,1200х295'!I16*(100-$M$17)/100/(1.18-$M$18/100)+$M$26</f>
        <v>1367</v>
      </c>
    </row>
    <row r="47" spans="1:14" ht="13.5" customHeight="1">
      <c r="A47" s="126" t="s">
        <v>112</v>
      </c>
      <c r="B47" s="112">
        <f>'600х600,600x300'!B17*(100-$M$16)/100/(1.18-$M$18/100)+$M$25</f>
        <v>1065</v>
      </c>
      <c r="C47" s="113">
        <f>'600х600,600x300'!C17*(100-$M$16)/100/(1.18-$M$18/100)+$M$25</f>
        <v>1248</v>
      </c>
      <c r="D47" s="302">
        <f>'600х600,600x300'!D17*(100-$M$16)/100/(1.18-$M$18/100)+$M$25</f>
        <v>1108</v>
      </c>
      <c r="E47" s="302">
        <f>'600х600,600x300'!E17*(100-$M$16)/100/(1.18-$M$18/100)+$M$25</f>
        <v>1118</v>
      </c>
      <c r="F47" s="302">
        <f>'600х600,600x300'!F17*(100-$M$16)/100/(1.18-$M$18/100)+$M$25</f>
        <v>1148</v>
      </c>
      <c r="G47" s="114">
        <f>'600х600,600x300'!Q17*(100-$M$16)/100/(1.18-$M$18/100)+$M$25</f>
        <v>1118</v>
      </c>
      <c r="H47" s="114">
        <f>'1200х600,1200х295'!B17*(100-$M$17)/100/(1.18-$M$18/100)+$M$26</f>
        <v>1532</v>
      </c>
      <c r="I47" s="302">
        <f>'1200х600,1200х295'!C17*(100-$M$17)/100/(1.18-$M$18/100)+$M$26</f>
        <v>1611</v>
      </c>
      <c r="J47" s="311">
        <f>'1200х600,1200х295'!D17*(100-$M$17)/100/(1.18-$M$18/100)+$M$26</f>
        <v>1644</v>
      </c>
      <c r="K47" s="114">
        <f>'1200х600,1200х295'!G17*(100-$M$17)/100/(1.18-$M$18/100)+$M$26</f>
        <v>1515</v>
      </c>
      <c r="L47" s="302">
        <f>'1200х600,1200х295'!H17*(100-$M$17)/100/(1.18-$M$18/100)+$M$26</f>
        <v>1594</v>
      </c>
      <c r="M47" s="311">
        <f>'1200х600,1200х295'!I17*(100-$M$17)/100/(1.18-$M$18/100)+$M$26</f>
        <v>1818</v>
      </c>
    </row>
    <row r="48" spans="1:14" ht="13.5" customHeight="1">
      <c r="A48" s="126" t="s">
        <v>113</v>
      </c>
      <c r="B48" s="112">
        <f>'600х600,600x300'!B18*(100-$M$16)/100/(1.18-$M$18/100)+$M$25</f>
        <v>793</v>
      </c>
      <c r="C48" s="113">
        <f>'600х600,600x300'!C18*(100-$M$16)/100/(1.18-$M$18/100)+$M$25</f>
        <v>972</v>
      </c>
      <c r="D48" s="302">
        <f>'600х600,600x300'!D18*(100-$M$16)/100/(1.18-$M$18/100)+$M$25</f>
        <v>832</v>
      </c>
      <c r="E48" s="302">
        <f>'600х600,600x300'!E18*(100-$M$16)/100/(1.18-$M$18/100)+$M$25</f>
        <v>845</v>
      </c>
      <c r="F48" s="302">
        <f>'600х600,600x300'!F18*(100-$M$16)/100/(1.18-$M$18/100)+$M$25</f>
        <v>873</v>
      </c>
      <c r="G48" s="114">
        <f>'600х600,600x300'!Q18*(100-$M$16)/100/(1.18-$M$18/100)+$M$25</f>
        <v>832</v>
      </c>
      <c r="H48" s="114">
        <f>'1200х600,1200х295'!B18*(100-$M$17)/100/(1.18-$M$18/100)+$M$26</f>
        <v>1098</v>
      </c>
      <c r="I48" s="302">
        <f>'1200х600,1200х295'!C18*(100-$M$17)/100/(1.18-$M$18/100)+$M$26</f>
        <v>1177</v>
      </c>
      <c r="J48" s="113">
        <f>'1200х600,1200х295'!D18*(100-$M$17)/100/(1.18-$M$18/100)+$M$26</f>
        <v>1302</v>
      </c>
      <c r="K48" s="307">
        <f>'1200х600,1200х295'!G18*(100-$M$17)/100/(1.18-$M$18/100)+$M$26</f>
        <v>1164</v>
      </c>
      <c r="L48" s="302">
        <f>'1200х600,1200х295'!H18*(100-$M$17)/100/(1.18-$M$18/100)+$M$26</f>
        <v>1243</v>
      </c>
      <c r="M48" s="311">
        <f>'1200х600,1200х295'!I18*(100-$M$17)/100/(1.18-$M$18/100)+$M$26</f>
        <v>1398</v>
      </c>
    </row>
    <row r="49" spans="1:13" ht="13.5" customHeight="1">
      <c r="A49" s="126" t="s">
        <v>114</v>
      </c>
      <c r="B49" s="112">
        <f>'600х600,600x300'!B19*(100-$M$16)/100/(1.18-$M$18/100)+$M$25</f>
        <v>708</v>
      </c>
      <c r="C49" s="113">
        <f>'600х600,600x300'!C19*(100-$M$16)/100/(1.18-$M$18/100)+$M$25</f>
        <v>845</v>
      </c>
      <c r="D49" s="302">
        <f>'600х600,600x300'!D19*(100-$M$16)/100/(1.18-$M$18/100)+$M$25</f>
        <v>747</v>
      </c>
      <c r="E49" s="302">
        <f>'600х600,600x300'!E19*(100-$M$16)/100/(1.18-$M$18/100)+$M$25</f>
        <v>760</v>
      </c>
      <c r="F49" s="302">
        <f>'600х600,600x300'!F19*(100-$M$16)/100/(1.18-$M$18/100)+$M$25</f>
        <v>787</v>
      </c>
      <c r="G49" s="114">
        <f>'600х600,600x300'!Q19*(100-$M$16)/100/(1.18-$M$18/100)+$M$25</f>
        <v>743</v>
      </c>
      <c r="H49" s="114">
        <f>'1200х600,1200х295'!B19*(100-$M$17)/100/(1.18-$M$18/100)+$M$26</f>
        <v>991</v>
      </c>
      <c r="I49" s="302">
        <f>'1200х600,1200х295'!C19*(100-$M$17)/100/(1.18-$M$18/100)+$M$26</f>
        <v>1070</v>
      </c>
      <c r="J49" s="113">
        <f>'1200х600,1200х295'!D19*(100-$M$17)/100/(1.18-$M$18/100)+$M$26</f>
        <v>1224</v>
      </c>
      <c r="K49" s="114">
        <f>'1200х600,1200х295'!G19*(100-$M$17)/100/(1.18-$M$18/100)+$M$26</f>
        <v>1040</v>
      </c>
      <c r="L49" s="302">
        <f>'1200х600,1200х295'!H19*(100-$M$17)/100/(1.18-$M$18/100)+$M$26</f>
        <v>1120</v>
      </c>
      <c r="M49" s="311">
        <f>'1200х600,1200х295'!I19*(100-$M$17)/100/(1.18-$M$18/100)+$M$26</f>
        <v>1247</v>
      </c>
    </row>
    <row r="50" spans="1:13" ht="13.5" customHeight="1">
      <c r="A50" s="126" t="s">
        <v>115</v>
      </c>
      <c r="B50" s="112">
        <f>'600х600,600x300'!B20*(100-$M$16)/100/(1.18-$M$18/100)+$M$25</f>
        <v>792</v>
      </c>
      <c r="C50" s="113">
        <f>'600х600,600x300'!C20*(100-$M$16)/100/(1.18-$M$18/100)+$M$25</f>
        <v>947</v>
      </c>
      <c r="D50" s="124">
        <f>'600х600,600x300'!D20*(100-$M$16)/100/(1.18-$M$18/100)+$M$25</f>
        <v>831</v>
      </c>
      <c r="E50" s="302">
        <f>'600х600,600x300'!E20*(100-$M$16)/100/(1.18-$M$18/100)+$M$25</f>
        <v>844</v>
      </c>
      <c r="F50" s="302">
        <f>'600х600,600x300'!F20*(100-$M$16)/100/(1.18-$M$18/100)+$M$25</f>
        <v>871</v>
      </c>
      <c r="G50" s="114">
        <f>'600х600,600x300'!Q20*(100-$M$16)/100/(1.18-$M$18/100)+$M$25</f>
        <v>831</v>
      </c>
      <c r="H50" s="114">
        <f>'1200х600,1200х295'!B20*(100-$M$17)/100/(1.18-$M$18/100)+$M$26</f>
        <v>1057</v>
      </c>
      <c r="I50" s="124">
        <f>'1200х600,1200х295'!C20*(100-$M$17)/100/(1.18-$M$18/100)+$M$26</f>
        <v>1137</v>
      </c>
      <c r="J50" s="113">
        <f>'1200х600,1200х295'!D20*(100-$M$17)/100/(1.18-$M$18/100)+$M$26</f>
        <v>1302</v>
      </c>
      <c r="K50" s="114">
        <f>'1200х600,1200х295'!G20*(100-$M$17)/100/(1.18-$M$18/100)+$M$26</f>
        <v>1111</v>
      </c>
      <c r="L50" s="302">
        <f>'1200х600,1200х295'!H20*(100-$M$17)/100/(1.18-$M$18/100)+$M$26</f>
        <v>1190</v>
      </c>
      <c r="M50" s="311">
        <f>'1200х600,1200х295'!I20*(100-$M$17)/100/(1.18-$M$18/100)+$M$26</f>
        <v>1333</v>
      </c>
    </row>
    <row r="51" spans="1:13" ht="13.5" customHeight="1">
      <c r="A51" s="126" t="s">
        <v>116</v>
      </c>
      <c r="B51" s="112">
        <f>'600х600,600x300'!B21*(100-$M$16)/100/(1.18-$M$18/100)+$M$25</f>
        <v>1865</v>
      </c>
      <c r="C51" s="113">
        <f>'600х600,600x300'!C21*(100-$M$16)/100/(1.18-$M$18/100)+$M$25</f>
        <v>2083</v>
      </c>
      <c r="D51" s="302">
        <f>'600х600,600x300'!D21*(100-$M$16)/100/(1.18-$M$18/100)+$M$25</f>
        <v>1911</v>
      </c>
      <c r="E51" s="302">
        <f>'600х600,600x300'!E21*(100-$M$16)/100/(1.18-$M$18/100)+$M$25</f>
        <v>2151</v>
      </c>
      <c r="F51" s="302">
        <f>'600х600,600x300'!F21*(100-$M$16)/100/(1.18-$M$18/100)+$M$25</f>
        <v>1960</v>
      </c>
      <c r="G51" s="114">
        <f>'600х600,600x300'!Q21*(100-$M$16)/100/(1.18-$M$18/100)+$M$25</f>
        <v>1960</v>
      </c>
      <c r="H51" s="114">
        <f>'1200х600,1200х295'!B21*(100-$M$17)/100/(1.18-$M$18/100)+$M$26</f>
        <v>2539</v>
      </c>
      <c r="I51" s="302">
        <f>'1200х600,1200х295'!C21*(100-$M$17)/100/(1.18-$M$18/100)+$M$26</f>
        <v>2628</v>
      </c>
      <c r="J51" s="113">
        <f>'1200х600,1200х295'!D21*(100-$M$17)/100/(1.18-$M$18/100)+$M$26</f>
        <v>2812</v>
      </c>
      <c r="K51" s="307">
        <f>'1200х600,1200х295'!G21*(100-$M$17)/100/(1.18-$M$18/100)+$M$26</f>
        <v>2668</v>
      </c>
      <c r="L51" s="302">
        <f>'1200х600,1200х295'!H21*(100-$M$17)/100/(1.18-$M$18/100)+$M$26</f>
        <v>2756</v>
      </c>
      <c r="M51" s="311">
        <f>'1200х600,1200х295'!I21*(100-$M$17)/100/(1.18-$M$18/100)+$M$26</f>
        <v>3201</v>
      </c>
    </row>
    <row r="52" spans="1:13" ht="13.5" customHeight="1">
      <c r="A52" s="126" t="s">
        <v>117</v>
      </c>
      <c r="B52" s="112">
        <f>'600х600,600x300'!B22*(100-$M$16)/100/(1.18-$M$18/100)+$M$25</f>
        <v>888</v>
      </c>
      <c r="C52" s="113">
        <f>'600х600,600x300'!C22*(100-$M$16)/100/(1.18-$M$18/100)+$M$25</f>
        <v>1083</v>
      </c>
      <c r="D52" s="124">
        <f>'600х600,600x300'!D22*(100-$M$16)/100/(1.18-$M$18/100)+$M$25</f>
        <v>927</v>
      </c>
      <c r="E52" s="302">
        <f>'600х600,600x300'!E22*(100-$M$16)/100/(1.18-$M$18/100)+$M$25</f>
        <v>942</v>
      </c>
      <c r="F52" s="302">
        <f>'600х600,600x300'!F22*(100-$M$16)/100/(1.18-$M$18/100)+$M$25</f>
        <v>968</v>
      </c>
      <c r="G52" s="114">
        <f>'600х600,600x300'!Q22*(100-$M$16)/100/(1.18-$M$18/100)+$M$25</f>
        <v>933</v>
      </c>
      <c r="H52" s="114">
        <f>'1200х600,1200х295'!B22*(100-$M$17)/100/(1.18-$M$18/100)+$M$26</f>
        <v>1161</v>
      </c>
      <c r="I52" s="124">
        <f>'1200х600,1200х295'!C22*(100-$M$17)/100/(1.18-$M$18/100)+$M$26</f>
        <v>1241</v>
      </c>
      <c r="J52" s="113">
        <f>'1200х600,1200х295'!D22*(100-$M$17)/100/(1.18-$M$18/100)+$M$26</f>
        <v>1411</v>
      </c>
      <c r="K52" s="309">
        <f>'1200х600,1200х295'!G22*(100-$M$17)/100/(1.18-$M$18/100)+$M$26</f>
        <v>1282</v>
      </c>
      <c r="L52" s="124">
        <f>'1200х600,1200х295'!H22*(100-$M$17)/100/(1.18-$M$18/100)+$M$26</f>
        <v>1362</v>
      </c>
      <c r="M52" s="311">
        <f>'1200х600,1200х295'!I22*(100-$M$17)/100/(1.18-$M$18/100)+$M$26</f>
        <v>1537</v>
      </c>
    </row>
    <row r="53" spans="1:13" ht="13.5" customHeight="1">
      <c r="A53" s="126" t="s">
        <v>118</v>
      </c>
      <c r="B53" s="112">
        <f>'600х600,600x300'!B23*(100-$M$16)/100/(1.18-$M$18/100)+$M$25</f>
        <v>1003</v>
      </c>
      <c r="C53" s="113">
        <f>'600х600,600x300'!C23*(100-$M$16)/100/(1.18-$M$18/100)+$M$25</f>
        <v>1165</v>
      </c>
      <c r="D53" s="302">
        <f>'600х600,600x300'!D23*(100-$M$16)/100/(1.18-$M$18/100)+$M$25</f>
        <v>1043</v>
      </c>
      <c r="E53" s="302">
        <f>'600х600,600x300'!E23*(100-$M$16)/100/(1.18-$M$18/100)+$M$25</f>
        <v>1056</v>
      </c>
      <c r="F53" s="302">
        <f>'600х600,600x300'!F23*(100-$M$16)/100/(1.18-$M$18/100)+$M$25</f>
        <v>1082</v>
      </c>
      <c r="G53" s="114">
        <f>'600х600,600x300'!Q23*(100-$M$16)/100/(1.18-$M$18/100)+$M$25</f>
        <v>1053</v>
      </c>
      <c r="H53" s="114">
        <f>'1200х600,1200х295'!B23*(100-$M$17)/100/(1.18-$M$18/100)+$M$26</f>
        <v>1308</v>
      </c>
      <c r="I53" s="302">
        <f>'1200х600,1200х295'!C23*(100-$M$17)/100/(1.18-$M$18/100)+$M$26</f>
        <v>1388</v>
      </c>
      <c r="J53" s="113">
        <f>'1200х600,1200х295'!D23*(100-$M$17)/100/(1.18-$M$18/100)+$M$26</f>
        <v>1501</v>
      </c>
      <c r="K53" s="114">
        <f>'1200х600,1200х295'!G23*(100-$M$17)/100/(1.18-$M$18/100)+$M$26</f>
        <v>1373</v>
      </c>
      <c r="L53" s="302">
        <f>'1200х600,1200х295'!H23*(100-$M$17)/100/(1.18-$M$18/100)+$M$26</f>
        <v>1453</v>
      </c>
      <c r="M53" s="311">
        <f>'1200х600,1200х295'!I23*(100-$M$17)/100/(1.18-$M$18/100)+$M$26</f>
        <v>1649</v>
      </c>
    </row>
    <row r="54" spans="1:13" ht="13.5" customHeight="1">
      <c r="A54" s="126" t="s">
        <v>119</v>
      </c>
      <c r="B54" s="112">
        <f>'600х600,600x300'!B24*(100-$M$16)/100/(1.18-$M$18/100)+$M$25</f>
        <v>923</v>
      </c>
      <c r="C54" s="113">
        <f>'600х600,600x300'!C24*(100-$M$16)/100/(1.18-$M$18/100)+$M$25</f>
        <v>1099</v>
      </c>
      <c r="D54" s="302">
        <f>'600х600,600x300'!D24*(100-$M$16)/100/(1.18-$M$18/100)+$M$25</f>
        <v>964</v>
      </c>
      <c r="E54" s="302">
        <f>'600х600,600x300'!E24*(100-$M$16)/100/(1.18-$M$18/100)+$M$25</f>
        <v>977</v>
      </c>
      <c r="F54" s="302">
        <f>'600х600,600x300'!F24*(100-$M$16)/100/(1.18-$M$18/100)+$M$25</f>
        <v>1003</v>
      </c>
      <c r="G54" s="307">
        <f>'600х600,600x300'!Q24*(100-$M$16)/100/(1.18-$M$18/100)+$M$25</f>
        <v>970</v>
      </c>
      <c r="H54" s="307">
        <f>'1200х600,1200х295'!B24*(100-$M$17)/100/(1.18-$M$18/100)+$M$26</f>
        <v>1282</v>
      </c>
      <c r="I54" s="302">
        <f>'1200х600,1200х295'!C24*(100-$M$17)/100/(1.18-$M$18/100)+$M$26</f>
        <v>1362</v>
      </c>
      <c r="J54" s="311">
        <f>'1200х600,1200х295'!D24*(100-$M$17)/100/(1.18-$M$18/100)+$M$26</f>
        <v>1473</v>
      </c>
      <c r="K54" s="307">
        <f>'1200х600,1200х295'!G24*(100-$M$17)/100/(1.18-$M$18/100)+$M$26</f>
        <v>1346</v>
      </c>
      <c r="L54" s="302">
        <f>'1200х600,1200х295'!H24*(100-$M$17)/100/(1.18-$M$18/100)+$M$26</f>
        <v>1425</v>
      </c>
      <c r="M54" s="311">
        <f>'1200х600,1200х295'!I24*(100-$M$17)/100/(1.18-$M$18/100)+$M$26</f>
        <v>1614</v>
      </c>
    </row>
    <row r="55" spans="1:13" ht="13.5" customHeight="1">
      <c r="A55" s="126" t="s">
        <v>120</v>
      </c>
      <c r="B55" s="112">
        <f>'600х600,600x300'!B25*(100-$M$16)/100/(1.18-$M$18/100)+$M$25</f>
        <v>1095</v>
      </c>
      <c r="C55" s="113">
        <f>'600х600,600x300'!C25*(100-$M$16)/100/(1.18-$M$18/100)+$M$25</f>
        <v>1268</v>
      </c>
      <c r="D55" s="302">
        <f>'600х600,600x300'!D25*(100-$M$16)/100/(1.18-$M$18/100)+$M$25</f>
        <v>1134</v>
      </c>
      <c r="E55" s="302">
        <f>'600х600,600x300'!E25*(100-$M$16)/100/(1.18-$M$18/100)+$M$25</f>
        <v>1147</v>
      </c>
      <c r="F55" s="302">
        <f>'600х600,600x300'!F25*(100-$M$16)/100/(1.18-$M$18/100)+$M$25</f>
        <v>1174</v>
      </c>
      <c r="G55" s="307">
        <f>'600х600,600x300'!Q25*(100-$M$16)/100/(1.18-$M$18/100)+$M$25</f>
        <v>1148</v>
      </c>
      <c r="H55" s="307">
        <f>'1200х600,1200х295'!B25*(100-$M$17)/100/(1.18-$M$18/100)+$M$26</f>
        <v>1585</v>
      </c>
      <c r="I55" s="302">
        <f>'1200х600,1200х295'!C25*(100-$M$17)/100/(1.18-$M$18/100)+$M$26</f>
        <v>1664</v>
      </c>
      <c r="J55" s="311">
        <f>'1200х600,1200х295'!D25*(100-$M$17)/100/(1.18-$M$18/100)+$M$26</f>
        <v>1776</v>
      </c>
      <c r="K55" s="307">
        <f>'1200х600,1200х295'!G25*(100-$M$17)/100/(1.18-$M$18/100)+$M$26</f>
        <v>1664</v>
      </c>
      <c r="L55" s="302">
        <f>'1200х600,1200х295'!H25*(100-$M$17)/100/(1.18-$M$18/100)+$M$26</f>
        <v>1744</v>
      </c>
      <c r="M55" s="311">
        <f>'1200х600,1200х295'!I25*(100-$M$17)/100/(1.18-$M$18/100)+$M$26</f>
        <v>1997</v>
      </c>
    </row>
    <row r="56" spans="1:13" ht="13.5" customHeight="1">
      <c r="A56" s="126" t="s">
        <v>121</v>
      </c>
      <c r="B56" s="112">
        <f>'600х600,600x300'!B26*(100-$M$16)/100/(1.18-$M$18/100)+$M$25</f>
        <v>2379</v>
      </c>
      <c r="C56" s="113">
        <f>'600х600,600x300'!C26*(100-$M$16)/100/(1.18-$M$18/100)+$M$25</f>
        <v>2569</v>
      </c>
      <c r="D56" s="302">
        <f>'600х600,600x300'!D26*(100-$M$16)/100/(1.18-$M$18/100)+$M$25</f>
        <v>2418</v>
      </c>
      <c r="E56" s="302">
        <f>'600х600,600x300'!E26*(100-$M$16)/100/(1.18-$M$18/100)+$M$25</f>
        <v>2433</v>
      </c>
      <c r="F56" s="302">
        <f>'600х600,600x300'!F26*(100-$M$16)/100/(1.18-$M$18/100)+$M$25</f>
        <v>2459</v>
      </c>
      <c r="G56" s="307">
        <f>'600х600,600x300'!Q26*(100-$M$16)/100/(1.18-$M$18/100)+$M$25</f>
        <v>2499</v>
      </c>
      <c r="H56" s="307">
        <f>'1200х600,1200х295'!B26*(100-$M$17)/100/(1.18-$M$18/100)+$M$26</f>
        <v>2901</v>
      </c>
      <c r="I56" s="302">
        <f>'1200х600,1200х295'!C26*(100-$M$17)/100/(1.18-$M$18/100)+$M$26</f>
        <v>2980</v>
      </c>
      <c r="J56" s="311">
        <f>'1200х600,1200х295'!D26*(100-$M$17)/100/(1.18-$M$18/100)+$M$26</f>
        <v>3127</v>
      </c>
      <c r="K56" s="307">
        <f>'1200х600,1200х295'!G26*(100-$M$17)/100/(1.18-$M$18/100)+$M$26</f>
        <v>3046</v>
      </c>
      <c r="L56" s="302">
        <f>'1200х600,1200х295'!H26*(100-$M$17)/100/(1.18-$M$18/100)+$M$26</f>
        <v>3126</v>
      </c>
      <c r="M56" s="311">
        <f>'1200х600,1200х295'!I26*(100-$M$17)/100/(1.18-$M$18/100)+$M$26</f>
        <v>3655</v>
      </c>
    </row>
    <row r="57" spans="1:13" ht="13.5" customHeight="1">
      <c r="A57" s="126" t="s">
        <v>122</v>
      </c>
      <c r="B57" s="112">
        <f>'600х600,600x300'!B27*(100-$M$16)/100/(1.18-$M$18/100)+$M$25</f>
        <v>3305</v>
      </c>
      <c r="C57" s="113">
        <f>'600х600,600x300'!C27*(100-$M$16)/100/(1.18-$M$18/100)+$M$25</f>
        <v>3444</v>
      </c>
      <c r="D57" s="302">
        <f>'600х600,600x300'!D27*(100-$M$16)/100/(1.18-$M$18/100)+$M$25</f>
        <v>3344</v>
      </c>
      <c r="E57" s="302">
        <f>'600х600,600x300'!E27*(100-$M$16)/100/(1.18-$M$18/100)+$M$25</f>
        <v>3358</v>
      </c>
      <c r="F57" s="302">
        <f>'600х600,600x300'!F27*(100-$M$16)/100/(1.18-$M$18/100)+$M$25</f>
        <v>3384</v>
      </c>
      <c r="G57" s="307">
        <f>'600х600,600x300'!Q27*(100-$M$16)/100/(1.18-$M$18/100)+$M$25</f>
        <v>3470</v>
      </c>
      <c r="H57" s="307">
        <f>'1200х600,1200х295'!B27*(100-$M$17)/100/(1.18-$M$18/100)+$M$26</f>
        <v>4188</v>
      </c>
      <c r="I57" s="302">
        <f>'1200х600,1200х295'!C27*(100-$M$17)/100/(1.18-$M$18/100)+$M$26</f>
        <v>4267</v>
      </c>
      <c r="J57" s="311">
        <f>'1200х600,1200х295'!D27*(100-$M$17)/100/(1.18-$M$18/100)+$M$26</f>
        <v>4415</v>
      </c>
      <c r="K57" s="307">
        <f>'1200х600,1200х295'!G27*(100-$M$17)/100/(1.18-$M$18/100)+$M$26</f>
        <v>4397</v>
      </c>
      <c r="L57" s="302">
        <f>'1200х600,1200х295'!H27*(100-$M$17)/100/(1.18-$M$18/100)+$M$26</f>
        <v>4476</v>
      </c>
      <c r="M57" s="311">
        <f>'1200х600,1200х295'!I27*(100-$M$17)/100/(1.18-$M$18/100)+$M$26</f>
        <v>5276</v>
      </c>
    </row>
    <row r="58" spans="1:13" ht="13.5" customHeight="1">
      <c r="A58" s="126" t="s">
        <v>123</v>
      </c>
      <c r="B58" s="112">
        <f>'600х600,600x300'!B28*(100-$M$16)/100/(1.18-$M$18/100)+$M$25</f>
        <v>1048</v>
      </c>
      <c r="C58" s="113">
        <f>'600х600,600x300'!C28*(100-$M$16)/100/(1.18-$M$18/100)+$M$25</f>
        <v>1207</v>
      </c>
      <c r="D58" s="302">
        <f>'600х600,600x300'!D28*(100-$M$16)/100/(1.18-$M$18/100)+$M$25</f>
        <v>1087</v>
      </c>
      <c r="E58" s="302">
        <f>'600х600,600x300'!E28*(100-$M$16)/100/(1.18-$M$18/100)+$M$25</f>
        <v>1102</v>
      </c>
      <c r="F58" s="302">
        <f>'600х600,600x300'!F28*(100-$M$16)/100/(1.18-$M$18/100)+$M$25</f>
        <v>1128</v>
      </c>
      <c r="G58" s="307">
        <f>'600х600,600x300'!Q28*(100-$M$16)/100/(1.18-$M$18/100)+$M$25</f>
        <v>1102</v>
      </c>
      <c r="H58" s="309">
        <f>'1200х600,1200х295'!B28*(100-$M$17)/100/(1.18-$M$18/100)+$M$26</f>
        <v>1585</v>
      </c>
      <c r="I58" s="302">
        <f>'1200х600,1200х295'!C28*(100-$M$17)/100/(1.18-$M$18/100)+$M$26</f>
        <v>1664</v>
      </c>
      <c r="J58" s="113">
        <f>'1200х600,1200х295'!D28*(100-$M$17)/100/(1.18-$M$18/100)+$M$26</f>
        <v>1776</v>
      </c>
      <c r="K58" s="307">
        <f>'1200х600,1200х295'!G28*(100-$M$17)/100/(1.18-$M$18/100)+$M$26</f>
        <v>1664</v>
      </c>
      <c r="L58" s="302">
        <f>'1200х600,1200х295'!H28*(100-$M$17)/100/(1.18-$M$18/100)+$M$26</f>
        <v>1744</v>
      </c>
      <c r="M58" s="311">
        <f>'1200х600,1200х295'!I28*(100-$M$17)/100/(1.18-$M$18/100)+$M$26</f>
        <v>1997</v>
      </c>
    </row>
    <row r="59" spans="1:13" ht="13.5" customHeight="1">
      <c r="A59" s="126" t="s">
        <v>124</v>
      </c>
      <c r="B59" s="112">
        <f>'600х600,600x300'!B29*(100-$M$16)/100/(1.18-$M$18/100)+$M$25</f>
        <v>792</v>
      </c>
      <c r="C59" s="113">
        <f>'600х600,600x300'!C29*(100-$M$16)/100/(1.18-$M$18/100)+$M$25</f>
        <v>936</v>
      </c>
      <c r="D59" s="302">
        <f>'600х600,600x300'!D29*(100-$M$16)/100/(1.18-$M$18/100)+$M$25</f>
        <v>831</v>
      </c>
      <c r="E59" s="302">
        <f>'600х600,600x300'!E29*(100-$M$16)/100/(1.18-$M$18/100)+$M$25</f>
        <v>844</v>
      </c>
      <c r="F59" s="302">
        <f>'600х600,600x300'!F29*(100-$M$16)/100/(1.18-$M$18/100)+$M$25</f>
        <v>871</v>
      </c>
      <c r="G59" s="307">
        <f>'600х600,600x300'!Q29*(100-$M$16)/100/(1.18-$M$18/100)+$M$25</f>
        <v>831</v>
      </c>
      <c r="H59" s="307">
        <f>'1200х600,1200х295'!B29*(100-$M$17)/100/(1.18-$M$18/100)+$M$26</f>
        <v>1189</v>
      </c>
      <c r="I59" s="302">
        <f>'1200х600,1200х295'!C29*(100-$M$17)/100/(1.18-$M$18/100)+$M$26</f>
        <v>1268</v>
      </c>
      <c r="J59" s="311">
        <f>'1200х600,1200х295'!D29*(100-$M$17)/100/(1.18-$M$18/100)+$M$26</f>
        <v>1380</v>
      </c>
      <c r="K59" s="307">
        <f>'1200х600,1200х295'!G29*(100-$M$17)/100/(1.18-$M$18/100)+$M$26</f>
        <v>1247</v>
      </c>
      <c r="L59" s="302">
        <f>'1200х600,1200х295'!H29*(100-$M$17)/100/(1.18-$M$18/100)+$M$26</f>
        <v>1326</v>
      </c>
      <c r="M59" s="311">
        <f>'1200х600,1200х295'!I29*(100-$M$17)/100/(1.18-$M$18/100)+$M$26</f>
        <v>1498</v>
      </c>
    </row>
    <row r="60" spans="1:13" ht="13.5" customHeight="1">
      <c r="A60" s="126" t="s">
        <v>125</v>
      </c>
      <c r="B60" s="112">
        <f>'600х600,600x300'!B30*(100-$M$16)/100/(1.18-$M$18/100)+$M$25</f>
        <v>5022</v>
      </c>
      <c r="C60" s="113">
        <f>'600х600,600x300'!C30*(100-$M$16)/100/(1.18-$M$18/100)+$M$25</f>
        <v>5246</v>
      </c>
      <c r="D60" s="302">
        <f>'600х600,600x300'!D30*(100-$M$16)/100/(1.18-$M$18/100)+$M$25</f>
        <v>5061</v>
      </c>
      <c r="E60" s="302">
        <f>'600х600,600x300'!E30*(100-$M$16)/100/(1.18-$M$18/100)+$M$25</f>
        <v>5076</v>
      </c>
      <c r="F60" s="302">
        <f>'600х600,600x300'!F30*(100-$M$16)/100/(1.18-$M$18/100)+$M$25</f>
        <v>5102</v>
      </c>
      <c r="G60" s="307">
        <f>'600х600,600x300'!Q30*(100-$M$16)/100/(1.18-$M$18/100)+$M$25</f>
        <v>5273</v>
      </c>
      <c r="H60" s="307">
        <f>'1200х600,1200х295'!B30*(100-$M$17)/100/(1.18-$M$18/100)+$M$26</f>
        <v>6081</v>
      </c>
      <c r="I60" s="302">
        <f>'1200х600,1200х295'!C30*(100-$M$17)/100/(1.18-$M$18/100)+$M$26</f>
        <v>6160</v>
      </c>
      <c r="J60" s="311">
        <f>'1200х600,1200х295'!D30*(100-$M$17)/100/(1.18-$M$18/100)+$M$26</f>
        <v>6308</v>
      </c>
      <c r="K60" s="307">
        <f>'1200х600,1200х295'!G30*(100-$M$17)/100/(1.18-$M$18/100)+$M$26</f>
        <v>6385</v>
      </c>
      <c r="L60" s="302">
        <f>'1200х600,1200х295'!H30*(100-$M$17)/100/(1.18-$M$18/100)+$M$26</f>
        <v>6464</v>
      </c>
      <c r="M60" s="311">
        <f>'1200х600,1200х295'!I30*(100-$M$17)/100/(1.18-$M$18/100)+$M$26</f>
        <v>7663</v>
      </c>
    </row>
    <row r="61" spans="1:13" ht="13.5" customHeight="1">
      <c r="A61" s="126" t="s">
        <v>152</v>
      </c>
      <c r="B61" s="112">
        <f>'600х600,600x300'!B31*(100-$M$16)/100/(1.18-$M$18/100)+$M$25</f>
        <v>1441</v>
      </c>
      <c r="C61" s="113">
        <f>'600х600,600x300'!C31*(100-$M$16)/100/(1.18-$M$18/100)+$M$25</f>
        <v>1615</v>
      </c>
      <c r="D61" s="302">
        <f>'600х600,600x300'!D31*(100-$M$16)/100/(1.18-$M$18/100)+$M$25</f>
        <v>1480</v>
      </c>
      <c r="E61" s="302">
        <f>'600х600,600x300'!E31*(100-$M$16)/100/(1.18-$M$18/100)+$M$25</f>
        <v>1494</v>
      </c>
      <c r="F61" s="302">
        <f>'600х600,600x300'!F31*(100-$M$16)/100/(1.18-$M$18/100)+$M$25</f>
        <v>1520</v>
      </c>
      <c r="G61" s="307">
        <f>'600х600,600x300'!Q31*(100-$M$16)/100/(1.18-$M$18/100)+$M$25</f>
        <v>1512</v>
      </c>
      <c r="H61" s="309">
        <f>'1200х600,1200х295'!B31*(100-$M$17)/100/(1.18-$M$18/100)+$M$26</f>
        <v>1884</v>
      </c>
      <c r="I61" s="302">
        <f>'1200х600,1200х295'!C31*(100-$M$17)/100/(1.18-$M$18/100)+$M$26</f>
        <v>1963</v>
      </c>
      <c r="J61" s="311">
        <f>'1200х600,1200х295'!D31*(100-$M$17)/100/(1.18-$M$18/100)+$M$26</f>
        <v>2071</v>
      </c>
      <c r="K61" s="307">
        <f>'1200х600,1200х295'!G31*(100-$M$17)/100/(1.18-$M$18/100)+$M$26</f>
        <v>2017</v>
      </c>
      <c r="L61" s="302">
        <f>'1200х600,1200х295'!H31*(100-$M$17)/100/(1.18-$M$18/100)+$M$26</f>
        <v>2096</v>
      </c>
      <c r="M61" s="311">
        <f>'1200х600,1200х295'!I31*(100-$M$17)/100/(1.18-$M$18/100)+$M$26</f>
        <v>2421</v>
      </c>
    </row>
    <row r="62" spans="1:13" ht="13.5" customHeight="1">
      <c r="A62" s="126" t="s">
        <v>126</v>
      </c>
      <c r="B62" s="112">
        <f>'600х600,600x300'!B32*(100-$M$16)/100/(1.18-$M$18/100)+$M$25</f>
        <v>3832</v>
      </c>
      <c r="C62" s="113">
        <f>'600х600,600x300'!C32*(100-$M$16)/100/(1.18-$M$18/100)+$M$25</f>
        <v>4237</v>
      </c>
      <c r="D62" s="302">
        <f>'600х600,600x300'!D32*(100-$M$16)/100/(1.18-$M$18/100)+$M$25</f>
        <v>3889</v>
      </c>
      <c r="E62" s="302">
        <f>'600х600,600x300'!E32*(100-$M$16)/100/(1.18-$M$18/100)+$M$25</f>
        <v>3884</v>
      </c>
      <c r="F62" s="302">
        <f>'600х600,600x300'!F32*(100-$M$16)/100/(1.18-$M$18/100)+$M$25</f>
        <v>3946</v>
      </c>
      <c r="G62" s="307">
        <f>'600х600,600x300'!Q32*(100-$M$16)/100/(1.18-$M$18/100)+$M$25</f>
        <v>4023</v>
      </c>
      <c r="H62" s="307">
        <f>'1200х600,1200х295'!B32*(100-$M$17)/100/(1.18-$M$18/100)+$M$26</f>
        <v>4666</v>
      </c>
      <c r="I62" s="302">
        <f>'1200х600,1200х295'!C32*(100-$M$17)/100/(1.18-$M$18/100)+$M$26</f>
        <v>4782</v>
      </c>
      <c r="J62" s="311">
        <f>'1200х600,1200х295'!D32*(100-$M$17)/100/(1.18-$M$18/100)+$M$26</f>
        <v>5169</v>
      </c>
      <c r="K62" s="307">
        <f>'1200х600,1200х295'!G32*(100-$M$17)/100/(1.18-$M$18/100)+$M$26</f>
        <v>4900</v>
      </c>
      <c r="L62" s="302">
        <f>'1200х600,1200х295'!H32*(100-$M$17)/100/(1.18-$M$18/100)+$M$26</f>
        <v>5016</v>
      </c>
      <c r="M62" s="311">
        <f>'1200х600,1200х295'!I32*(100-$M$17)/100/(1.18-$M$18/100)+$M$26</f>
        <v>5880</v>
      </c>
    </row>
    <row r="63" spans="1:13" ht="13.5" customHeight="1">
      <c r="A63" s="126" t="s">
        <v>127</v>
      </c>
      <c r="B63" s="112">
        <f>'600х600,600x300'!B33*(100-$M$16)/100/(1.18-$M$18/100)+$M$25</f>
        <v>3825</v>
      </c>
      <c r="C63" s="113">
        <f>'600х600,600x300'!C33*(100-$M$16)/100/(1.18-$M$18/100)+$M$25</f>
        <v>4011</v>
      </c>
      <c r="D63" s="302">
        <f>'600х600,600x300'!D33*(100-$M$16)/100/(1.18-$M$18/100)+$M$25</f>
        <v>3864</v>
      </c>
      <c r="E63" s="302">
        <f>'600х600,600x300'!E33*(100-$M$16)/100/(1.18-$M$18/100)+$M$25</f>
        <v>3877</v>
      </c>
      <c r="F63" s="302">
        <f>'600х600,600x300'!F33*(100-$M$16)/100/(1.18-$M$18/100)+$M$25</f>
        <v>3904</v>
      </c>
      <c r="G63" s="114">
        <f>'600х600,600x300'!Q33*(100-$M$16)/100/(1.18-$M$18/100)+$M$25</f>
        <v>4016</v>
      </c>
      <c r="H63" s="307">
        <f>'1200х600,1200х295'!B33*(100-$M$17)/100/(1.18-$M$18/100)+$M$26</f>
        <v>4463</v>
      </c>
      <c r="I63" s="302">
        <f>'1200х600,1200х295'!C33*(100-$M$17)/100/(1.18-$M$18/100)+$M$26</f>
        <v>4543</v>
      </c>
      <c r="J63" s="311">
        <f>'1200х600,1200х295'!D33*(100-$M$17)/100/(1.18-$M$18/100)+$M$26</f>
        <v>4691</v>
      </c>
      <c r="K63" s="307">
        <f>'1200х600,1200х295'!G33*(100-$M$17)/100/(1.18-$M$18/100)+$M$26</f>
        <v>4687</v>
      </c>
      <c r="L63" s="302">
        <f>'1200х600,1200х295'!H33*(100-$M$17)/100/(1.18-$M$18/100)+$M$26</f>
        <v>4766</v>
      </c>
      <c r="M63" s="311">
        <f>'1200х600,1200х295'!I33*(100-$M$17)/100/(1.18-$M$18/100)+$M$26</f>
        <v>5624</v>
      </c>
    </row>
    <row r="64" spans="1:13" ht="13.5" customHeight="1">
      <c r="A64" s="126" t="s">
        <v>128</v>
      </c>
      <c r="B64" s="112">
        <f>'600х600,600x300'!B34*(100-$M$16)/100/(1.18-$M$18/100)+$M$25</f>
        <v>970</v>
      </c>
      <c r="C64" s="113">
        <f>'600х600,600x300'!C34*(100-$M$16)/100/(1.18-$M$18/100)+$M$25</f>
        <v>1109</v>
      </c>
      <c r="D64" s="302">
        <f>'600х600,600x300'!D34*(100-$M$16)/100/(1.18-$M$18/100)+$M$25</f>
        <v>1009</v>
      </c>
      <c r="E64" s="302">
        <f>'600х600,600x300'!E34*(100-$M$16)/100/(1.18-$M$18/100)+$M$25</f>
        <v>1024</v>
      </c>
      <c r="F64" s="302">
        <f>'600х600,600x300'!F34*(100-$M$16)/100/(1.18-$M$18/100)+$M$25</f>
        <v>1050</v>
      </c>
      <c r="G64" s="307">
        <f>'600х600,600x300'!Q34*(100-$M$16)/100/(1.18-$M$18/100)+$M$25</f>
        <v>1020</v>
      </c>
      <c r="H64" s="307">
        <f>'1200х600,1200х295'!B34*(100-$M$17)/100/(1.18-$M$18/100)+$M$26</f>
        <v>1256</v>
      </c>
      <c r="I64" s="302">
        <f>'1200х600,1200х295'!C34*(100-$M$17)/100/(1.18-$M$18/100)+$M$26</f>
        <v>1336</v>
      </c>
      <c r="J64" s="113">
        <f>'1200х600,1200х295'!D34*(100-$M$17)/100/(1.18-$M$18/100)+$M$26</f>
        <v>1454</v>
      </c>
      <c r="K64" s="307">
        <f>'1200х600,1200х295'!G34*(100-$M$17)/100/(1.18-$M$18/100)+$M$26</f>
        <v>1349</v>
      </c>
      <c r="L64" s="302">
        <f>'1200х600,1200х295'!H34*(100-$M$17)/100/(1.18-$M$18/100)+$M$26</f>
        <v>1428</v>
      </c>
      <c r="M64" s="311">
        <f>'1200х600,1200х295'!I34*(100-$M$17)/100/(1.18-$M$18/100)+$M$26</f>
        <v>1618</v>
      </c>
    </row>
    <row r="65" spans="1:13" ht="13.5" customHeight="1">
      <c r="A65" s="126" t="s">
        <v>129</v>
      </c>
      <c r="B65" s="112">
        <f>'600х600,600x300'!B35*(100-$M$16)/100/(1.18-$M$18/100)+$M$25</f>
        <v>873</v>
      </c>
      <c r="C65" s="113">
        <f>'600х600,600x300'!C35*(100-$M$16)/100/(1.18-$M$18/100)+$M$25</f>
        <v>1018</v>
      </c>
      <c r="D65" s="302">
        <f>'600х600,600x300'!D35*(100-$M$16)/100/(1.18-$M$18/100)+$M$25</f>
        <v>912</v>
      </c>
      <c r="E65" s="302">
        <f>'600х600,600x300'!E35*(100-$M$16)/100/(1.18-$M$18/100)+$M$25</f>
        <v>925</v>
      </c>
      <c r="F65" s="302">
        <f>'600х600,600x300'!F35*(100-$M$16)/100/(1.18-$M$18/100)+$M$25</f>
        <v>952</v>
      </c>
      <c r="G65" s="307">
        <f>'600х600,600x300'!Q35*(100-$M$16)/100/(1.18-$M$18/100)+$M$25</f>
        <v>916</v>
      </c>
      <c r="H65" s="307">
        <f>'1200х600,1200х295'!B35*(100-$M$17)/100/(1.18-$M$18/100)+$M$26</f>
        <v>1189</v>
      </c>
      <c r="I65" s="302">
        <f>'1200х600,1200х295'!C35*(100-$M$17)/100/(1.18-$M$18/100)+$M$26</f>
        <v>1268</v>
      </c>
      <c r="J65" s="311">
        <f>'1200х600,1200х295'!D35*(100-$M$17)/100/(1.18-$M$18/100)+$M$26</f>
        <v>1412</v>
      </c>
      <c r="K65" s="307">
        <f>'1200х600,1200х295'!G35*(100-$M$17)/100/(1.18-$M$18/100)+$M$26</f>
        <v>1273</v>
      </c>
      <c r="L65" s="302">
        <f>'1200х600,1200х295'!H35*(100-$M$17)/100/(1.18-$M$18/100)+$M$26</f>
        <v>1352</v>
      </c>
      <c r="M65" s="311">
        <f>'1200х600,1200х295'!I35*(100-$M$17)/100/(1.18-$M$18/100)+$M$26</f>
        <v>1527</v>
      </c>
    </row>
    <row r="66" spans="1:13" ht="13.5" customHeight="1">
      <c r="A66" s="126" t="s">
        <v>130</v>
      </c>
      <c r="B66" s="112">
        <f>'600х600,600x300'!B36*(100-$M$16)/100/(1.18-$M$18/100)+$M$25</f>
        <v>1247</v>
      </c>
      <c r="C66" s="113">
        <f>'600х600,600x300'!C36*(100-$M$16)/100/(1.18-$M$18/100)+$M$25</f>
        <v>1393</v>
      </c>
      <c r="D66" s="302">
        <f>'600х600,600x300'!D36*(100-$M$16)/100/(1.18-$M$18/100)+$M$25</f>
        <v>1287</v>
      </c>
      <c r="E66" s="302">
        <f>'600х600,600x300'!E36*(100-$M$16)/100/(1.18-$M$18/100)+$M$25</f>
        <v>1300</v>
      </c>
      <c r="F66" s="302">
        <f>'600х600,600x300'!F36*(100-$M$16)/100/(1.18-$M$18/100)+$M$25</f>
        <v>1326</v>
      </c>
      <c r="G66" s="307">
        <f>'600х600,600x300'!Q36*(100-$M$16)/100/(1.18-$M$18/100)+$M$25</f>
        <v>1310</v>
      </c>
      <c r="H66" s="307">
        <f>'1200х600,1200х295'!B36*(100-$M$17)/100/(1.18-$M$18/100)+$M$26</f>
        <v>1573</v>
      </c>
      <c r="I66" s="302">
        <f>'1200х600,1200х295'!C36*(100-$M$17)/100/(1.18-$M$18/100)+$M$26</f>
        <v>1653</v>
      </c>
      <c r="J66" s="311">
        <f>'1200х600,1200х295'!D36*(100-$M$17)/100/(1.18-$M$18/100)+$M$26</f>
        <v>1817</v>
      </c>
      <c r="K66" s="307">
        <f>'1200х600,1200х295'!G36*(100-$M$17)/100/(1.18-$M$18/100)+$M$26</f>
        <v>1735</v>
      </c>
      <c r="L66" s="302">
        <f>'1200х600,1200х295'!H36*(100-$M$17)/100/(1.18-$M$18/100)+$M$26</f>
        <v>1814</v>
      </c>
      <c r="M66" s="311">
        <f>'1200х600,1200х295'!I36*(100-$M$17)/100/(1.18-$M$18/100)+$M$26</f>
        <v>2061</v>
      </c>
    </row>
    <row r="67" spans="1:13" ht="13.5" customHeight="1">
      <c r="A67" s="126" t="s">
        <v>153</v>
      </c>
      <c r="B67" s="112">
        <f>'600х600,600x300'!B37*(100-$M$16)/100/(1.18-$M$18/100)+$M$25</f>
        <v>957</v>
      </c>
      <c r="C67" s="113">
        <f>'600х600,600x300'!C37*(100-$M$16)/100/(1.18-$M$18/100)+$M$25</f>
        <v>1111</v>
      </c>
      <c r="D67" s="302">
        <f>'600х600,600x300'!D37*(100-$M$16)/100/(1.18-$M$18/100)+$M$25</f>
        <v>999</v>
      </c>
      <c r="E67" s="302">
        <f>'600х600,600x300'!E37*(100-$M$16)/100/(1.18-$M$18/100)+$M$25</f>
        <v>1009</v>
      </c>
      <c r="F67" s="302">
        <f>'600х600,600x300'!F37*(100-$M$16)/100/(1.18-$M$18/100)+$M$25</f>
        <v>1040</v>
      </c>
      <c r="G67" s="307">
        <f>'600х600,600x300'!Q37*(100-$M$16)/100/(1.18-$M$18/100)+$M$25</f>
        <v>1004</v>
      </c>
      <c r="H67" s="307">
        <f>'1200х600,1200х295'!B37*(100-$M$17)/100/(1.18-$M$18/100)+$M$26</f>
        <v>1237</v>
      </c>
      <c r="I67" s="302">
        <f>'1200х600,1200х295'!C37*(100-$M$17)/100/(1.18-$M$18/100)+$M$26</f>
        <v>1316</v>
      </c>
      <c r="J67" s="311">
        <f>'1200х600,1200х295'!D37*(100-$M$17)/100/(1.18-$M$18/100)+$M$26</f>
        <v>1428</v>
      </c>
      <c r="K67" s="307">
        <f>'1200х600,1200х295'!G37*(100-$M$17)/100/(1.18-$M$18/100)+$M$26</f>
        <v>1300</v>
      </c>
      <c r="L67" s="302">
        <f>'1200х600,1200х295'!H37*(100-$M$17)/100/(1.18-$M$18/100)+$M$26</f>
        <v>1380</v>
      </c>
      <c r="M67" s="311">
        <f>'1200х600,1200х295'!I37*(100-$M$17)/100/(1.18-$M$18/100)+$M$26</f>
        <v>1559</v>
      </c>
    </row>
    <row r="68" spans="1:13" ht="13.5" customHeight="1">
      <c r="A68" s="126" t="s">
        <v>154</v>
      </c>
      <c r="B68" s="112">
        <f>'600х600,600x300'!B38*(100-$M$16)/100/(1.18-$M$18/100)+$M$25</f>
        <v>1141</v>
      </c>
      <c r="C68" s="113">
        <f>'600х600,600x300'!C38*(100-$M$16)/100/(1.18-$M$18/100)+$M$25</f>
        <v>1299</v>
      </c>
      <c r="D68" s="302">
        <f>'600х600,600x300'!D38*(100-$M$16)/100/(1.18-$M$18/100)+$M$25</f>
        <v>1183</v>
      </c>
      <c r="E68" s="302">
        <f>'600х600,600x300'!E38*(100-$M$16)/100/(1.18-$M$18/100)+$M$25</f>
        <v>1194</v>
      </c>
      <c r="F68" s="302">
        <f>'600х600,600x300'!F38*(100-$M$16)/100/(1.18-$M$18/100)+$M$25</f>
        <v>1226</v>
      </c>
      <c r="G68" s="307">
        <f>'600х600,600x300'!Q38*(100-$M$16)/100/(1.18-$M$18/100)+$M$25</f>
        <v>1198</v>
      </c>
      <c r="H68" s="307">
        <f>'1200х600,1200х295'!B38*(100-$M$17)/100/(1.18-$M$18/100)+$M$26</f>
        <v>1320</v>
      </c>
      <c r="I68" s="302">
        <f>'1200х600,1200х295'!C38*(100-$M$17)/100/(1.18-$M$18/100)+$M$26</f>
        <v>1399</v>
      </c>
      <c r="J68" s="311">
        <f>'1200х600,1200х295'!D38*(100-$M$17)/100/(1.18-$M$18/100)+$M$26</f>
        <v>1453</v>
      </c>
      <c r="K68" s="307">
        <f>'1200х600,1200х295'!G38*(100-$M$17)/100/(1.18-$M$18/100)+$M$26</f>
        <v>1558</v>
      </c>
      <c r="L68" s="302">
        <f>'1200х600,1200х295'!H38*(100-$M$17)/100/(1.18-$M$18/100)+$M$26</f>
        <v>1637</v>
      </c>
      <c r="M68" s="311">
        <f>'1200х600,1200х295'!I38*(100-$M$17)/100/(1.18-$M$18/100)+$M$26</f>
        <v>1870</v>
      </c>
    </row>
    <row r="69" spans="1:13" ht="13.5" customHeight="1">
      <c r="A69" s="126" t="s">
        <v>155</v>
      </c>
      <c r="B69" s="112">
        <f>'600х600,600x300'!B39*(100-$M$16)/100/(1.18-$M$18/100)+$M$25</f>
        <v>1091</v>
      </c>
      <c r="C69" s="113">
        <f>'600х600,600x300'!C39*(100-$M$16)/100/(1.18-$M$18/100)+$M$25</f>
        <v>1247</v>
      </c>
      <c r="D69" s="302">
        <f>'600х600,600x300'!D39*(100-$M$16)/100/(1.18-$M$18/100)+$M$25</f>
        <v>1131</v>
      </c>
      <c r="E69" s="302">
        <f>'600х600,600x300'!E39*(100-$M$16)/100/(1.18-$M$18/100)+$M$25</f>
        <v>1144</v>
      </c>
      <c r="F69" s="302">
        <f>'600х600,600x300'!F39*(100-$M$16)/100/(1.18-$M$18/100)+$M$25</f>
        <v>1170</v>
      </c>
      <c r="G69" s="307">
        <f>'600х600,600x300'!Q39*(100-$M$16)/100/(1.18-$M$18/100)+$M$25</f>
        <v>1146</v>
      </c>
      <c r="H69" s="307">
        <f>'1200х600,1200х295'!B39*(100-$M$17)/100/(1.18-$M$18/100)+$M$26</f>
        <v>1453</v>
      </c>
      <c r="I69" s="302">
        <f>'1200х600,1200х295'!C39*(100-$M$17)/100/(1.18-$M$18/100)+$M$26</f>
        <v>1532</v>
      </c>
      <c r="J69" s="311">
        <f>'1200х600,1200х295'!D39*(100-$M$17)/100/(1.18-$M$18/100)+$M$26</f>
        <v>1635</v>
      </c>
      <c r="K69" s="307">
        <f>'1200х600,1200х295'!G39*(100-$M$17)/100/(1.18-$M$18/100)+$M$26</f>
        <v>1525</v>
      </c>
      <c r="L69" s="302">
        <f>'1200х600,1200х295'!H39*(100-$M$17)/100/(1.18-$M$18/100)+$M$26</f>
        <v>1605</v>
      </c>
      <c r="M69" s="311">
        <f>'1200х600,1200х295'!I39*(100-$M$17)/100/(1.18-$M$18/100)+$M$26</f>
        <v>1831</v>
      </c>
    </row>
    <row r="70" spans="1:13" ht="13.5" customHeight="1">
      <c r="A70" s="126" t="s">
        <v>156</v>
      </c>
      <c r="B70" s="112">
        <f>'600х600,600x300'!B40*(100-$M$16)/100/(1.18-$M$18/100)+$M$25</f>
        <v>1164</v>
      </c>
      <c r="C70" s="113">
        <f>'600х600,600x300'!C40*(100-$M$16)/100/(1.18-$M$18/100)+$M$25</f>
        <v>1303</v>
      </c>
      <c r="D70" s="302">
        <f>'600х600,600x300'!D40*(100-$M$16)/100/(1.18-$M$18/100)+$M$25</f>
        <v>1204</v>
      </c>
      <c r="E70" s="302">
        <f>'600х600,600x300'!E40*(100-$M$16)/100/(1.18-$M$18/100)+$M$25</f>
        <v>1217</v>
      </c>
      <c r="F70" s="302">
        <f>'600х600,600x300'!F40*(100-$M$16)/100/(1.18-$M$18/100)+$M$25</f>
        <v>1243</v>
      </c>
      <c r="G70" s="307">
        <f>'600х600,600x300'!Q40*(100-$M$16)/100/(1.18-$M$18/100)+$M$25</f>
        <v>1222</v>
      </c>
      <c r="H70" s="307">
        <f>'1200х600,1200х295'!B40*(100-$M$17)/100/(1.18-$M$18/100)+$M$26</f>
        <v>1554</v>
      </c>
      <c r="I70" s="302">
        <f>'1200х600,1200х295'!C40*(100-$M$17)/100/(1.18-$M$18/100)+$M$26</f>
        <v>1633</v>
      </c>
      <c r="J70" s="311">
        <f>'1200х600,1200х295'!D40*(100-$M$17)/100/(1.18-$M$18/100)+$M$26</f>
        <v>1737</v>
      </c>
      <c r="K70" s="307">
        <f>'1200х600,1200х295'!G40*(100-$M$17)/100/(1.18-$M$18/100)+$M$26</f>
        <v>1632</v>
      </c>
      <c r="L70" s="302">
        <f>'1200х600,1200х295'!H40*(100-$M$17)/100/(1.18-$M$18/100)+$M$26</f>
        <v>1711</v>
      </c>
      <c r="M70" s="311">
        <f>'1200х600,1200х295'!I40*(100-$M$17)/100/(1.18-$M$18/100)+$M$26</f>
        <v>1960</v>
      </c>
    </row>
    <row r="71" spans="1:13" ht="13.5" customHeight="1">
      <c r="A71" s="126" t="s">
        <v>157</v>
      </c>
      <c r="B71" s="112">
        <f>'600х600,600x300'!B41*(100-$M$16)/100/(1.18-$M$18/100)+$M$25</f>
        <v>753</v>
      </c>
      <c r="C71" s="113">
        <f>'600х600,600x300'!C41*(100-$M$16)/100/(1.18-$M$18/100)+$M$25</f>
        <v>897</v>
      </c>
      <c r="D71" s="302">
        <f>'600х600,600x300'!D41*(100-$M$16)/100/(1.18-$M$18/100)+$M$25</f>
        <v>793</v>
      </c>
      <c r="E71" s="302">
        <f>'600х600,600x300'!E41*(100-$M$16)/100/(1.18-$M$18/100)+$M$25</f>
        <v>806</v>
      </c>
      <c r="F71" s="302">
        <f>'600х600,600x300'!F41*(100-$M$16)/100/(1.18-$M$18/100)+$M$25</f>
        <v>832</v>
      </c>
      <c r="G71" s="114">
        <f>'600х600,600x300'!Q41*(100-$M$16)/100/(1.18-$M$18/100)+$M$25</f>
        <v>791</v>
      </c>
      <c r="H71" s="309">
        <f>'1200х600,1200х295'!B41*(100-$M$17)/100/(1.18-$M$18/100)+$M$26</f>
        <v>1018</v>
      </c>
      <c r="I71" s="302">
        <f>'1200х600,1200х295'!C41*(100-$M$17)/100/(1.18-$M$18/100)+$M$26</f>
        <v>1098</v>
      </c>
      <c r="J71" s="113">
        <f>'1200х600,1200х295'!D41*(100-$M$17)/100/(1.18-$M$18/100)+$M$26</f>
        <v>1269</v>
      </c>
      <c r="K71" s="307">
        <f>'1200х600,1200х295'!G41*(100-$M$17)/100/(1.18-$M$18/100)+$M$26</f>
        <v>1068</v>
      </c>
      <c r="L71" s="302">
        <f>'1200х600,1200х295'!H41*(100-$M$17)/100/(1.18-$M$18/100)+$M$26</f>
        <v>1147</v>
      </c>
      <c r="M71" s="311">
        <f>'1200х600,1200х295'!I41*(100-$M$17)/100/(1.18-$M$18/100)+$M$26</f>
        <v>1281</v>
      </c>
    </row>
    <row r="72" spans="1:13" ht="13.5" customHeight="1">
      <c r="A72" s="126" t="s">
        <v>158</v>
      </c>
      <c r="B72" s="114">
        <f>'600х600,600x300'!B42*(100-$M$16)/100/(1.18-$M$18/100)+$M$25</f>
        <v>840</v>
      </c>
      <c r="C72" s="113">
        <f>'600х600,600x300'!C42*(100-$M$16)/100/(1.18-$M$18/100)+$M$25</f>
        <v>986</v>
      </c>
      <c r="D72" s="302">
        <f>'600х600,600x300'!D42*(100-$M$16)/100/(1.18-$M$18/100)+$M$25</f>
        <v>881</v>
      </c>
      <c r="E72" s="302">
        <f>'600х600,600x300'!E42*(100-$M$16)/100/(1.18-$M$18/100)+$M$25</f>
        <v>894</v>
      </c>
      <c r="F72" s="302">
        <f>'600х600,600x300'!F42*(100-$M$16)/100/(1.18-$M$18/100)+$M$25</f>
        <v>920</v>
      </c>
      <c r="G72" s="307">
        <f>'600х600,600x300'!Q42*(100-$M$16)/100/(1.18-$M$18/100)+$M$25</f>
        <v>883</v>
      </c>
      <c r="H72" s="307">
        <f>'1200х600,1200х295'!B42*(100-$M$17)/100/(1.18-$M$18/100)+$M$26</f>
        <v>1098</v>
      </c>
      <c r="I72" s="302">
        <f>'1200х600,1200х295'!C42*(100-$M$17)/100/(1.18-$M$18/100)+$M$26</f>
        <v>1177</v>
      </c>
      <c r="J72" s="311">
        <f>'1200х600,1200х295'!D42*(100-$M$17)/100/(1.18-$M$18/100)+$M$26</f>
        <v>1401</v>
      </c>
      <c r="K72" s="307">
        <f>'1200х600,1200х295'!G42*(100-$M$17)/100/(1.18-$M$18/100)+$M$26</f>
        <v>1209</v>
      </c>
      <c r="L72" s="302">
        <f>'1200х600,1200х295'!H42*(100-$M$17)/100/(1.18-$M$18/100)+$M$26</f>
        <v>1289</v>
      </c>
      <c r="M72" s="311">
        <f>'1200х600,1200х295'!I42*(100-$M$17)/100/(1.18-$M$18/100)+$M$26</f>
        <v>1451</v>
      </c>
    </row>
    <row r="73" spans="1:13" ht="13.5" customHeight="1">
      <c r="A73" s="126" t="s">
        <v>159</v>
      </c>
      <c r="B73" s="114">
        <f>'600х600,600x300'!B43*(100-$M$16)/100/(1.18-$M$18/100)+$M$25</f>
        <v>788</v>
      </c>
      <c r="C73" s="113">
        <f>'600х600,600x300'!C43*(100-$M$16)/100/(1.18-$M$18/100)+$M$25</f>
        <v>947</v>
      </c>
      <c r="D73" s="302">
        <f>'600х600,600x300'!D43*(100-$M$16)/100/(1.18-$M$18/100)+$M$25</f>
        <v>827</v>
      </c>
      <c r="E73" s="302">
        <f>'600х600,600x300'!E43*(100-$M$16)/100/(1.18-$M$18/100)+$M$25</f>
        <v>840</v>
      </c>
      <c r="F73" s="302">
        <f>'600х600,600x300'!F43*(100-$M$16)/100/(1.18-$M$18/100)+$M$25</f>
        <v>868</v>
      </c>
      <c r="G73" s="307">
        <f>'600х600,600x300'!Q43*(100-$M$16)/100/(1.18-$M$18/100)+$M$25</f>
        <v>827</v>
      </c>
      <c r="H73" s="307">
        <f>'1200х600,1200х295'!B43*(100-$M$17)/100/(1.18-$M$18/100)+$M$26</f>
        <v>1117</v>
      </c>
      <c r="I73" s="302">
        <f>'1200х600,1200х295'!C43*(100-$M$17)/100/(1.18-$M$18/100)+$M$26</f>
        <v>1196</v>
      </c>
      <c r="J73" s="311">
        <f>'1200х600,1200х295'!D43*(100-$M$17)/100/(1.18-$M$18/100)+$M$26</f>
        <v>1308</v>
      </c>
      <c r="K73" s="307">
        <f>'1200х600,1200х295'!G43*(100-$M$17)/100/(1.18-$M$18/100)+$M$26</f>
        <v>1120</v>
      </c>
      <c r="L73" s="302">
        <f>'1200х600,1200х295'!H43*(100-$M$17)/100/(1.18-$M$18/100)+$M$26</f>
        <v>1199</v>
      </c>
      <c r="M73" s="311">
        <f>'1200х600,1200х295'!I43*(100-$M$17)/100/(1.18-$M$18/100)+$M$26</f>
        <v>1343</v>
      </c>
    </row>
    <row r="74" spans="1:13" ht="13.5" customHeight="1">
      <c r="A74" s="126" t="s">
        <v>160</v>
      </c>
      <c r="B74" s="114">
        <f>'600х600,600x300'!B44*(100-$M$16)/100/(1.18-$M$18/100)+$M$25</f>
        <v>1189</v>
      </c>
      <c r="C74" s="113">
        <f>'600х600,600x300'!C44*(100-$M$16)/100/(1.18-$M$18/100)+$M$25</f>
        <v>1333</v>
      </c>
      <c r="D74" s="302">
        <f>'600х600,600x300'!D44*(100-$M$16)/100/(1.18-$M$18/100)+$M$25</f>
        <v>1228</v>
      </c>
      <c r="E74" s="302">
        <f>'600х600,600x300'!E44*(100-$M$16)/100/(1.18-$M$18/100)+$M$25</f>
        <v>1241</v>
      </c>
      <c r="F74" s="302">
        <f>'600х600,600x300'!F44*(100-$M$16)/100/(1.18-$M$18/100)+$M$25</f>
        <v>1268</v>
      </c>
      <c r="G74" s="307">
        <f>'600х600,600x300'!Q44*(100-$M$16)/100/(1.18-$M$18/100)+$M$25</f>
        <v>1247</v>
      </c>
      <c r="H74" s="309">
        <f>'1200х600,1200х295'!B44*(100-$M$17)/100/(1.18-$M$18/100)+$M$26</f>
        <v>1585</v>
      </c>
      <c r="I74" s="302">
        <f>'1200х600,1200х295'!C44*(100-$M$17)/100/(1.18-$M$18/100)+$M$26</f>
        <v>1664</v>
      </c>
      <c r="J74" s="311">
        <f>'1200х600,1200х295'!D44*(100-$M$17)/100/(1.18-$M$18/100)+$M$26</f>
        <v>1767</v>
      </c>
      <c r="K74" s="307">
        <f>'1200х600,1200х295'!G44*(100-$M$17)/100/(1.18-$M$18/100)+$M$26</f>
        <v>1664</v>
      </c>
      <c r="L74" s="302">
        <f>'1200х600,1200х295'!H44*(100-$M$17)/100/(1.18-$M$18/100)+$M$26</f>
        <v>1744</v>
      </c>
      <c r="M74" s="311">
        <f>'1200х600,1200х295'!I44*(100-$M$17)/100/(1.18-$M$18/100)+$M$26</f>
        <v>1997</v>
      </c>
    </row>
    <row r="75" spans="1:13" ht="13.5" customHeight="1">
      <c r="A75" s="126" t="s">
        <v>161</v>
      </c>
      <c r="B75" s="114">
        <f>'600х600,600x300'!B45*(100-$M$16)/100/(1.18-$M$18/100)+$M$25</f>
        <v>2906</v>
      </c>
      <c r="C75" s="113">
        <f>'600х600,600x300'!C45*(100-$M$16)/100/(1.18-$M$18/100)+$M$25</f>
        <v>3221</v>
      </c>
      <c r="D75" s="302">
        <f>'600х600,600x300'!D45*(100-$M$16)/100/(1.18-$M$18/100)+$M$25</f>
        <v>2951</v>
      </c>
      <c r="E75" s="302">
        <f>'600х600,600x300'!E45*(100-$M$16)/100/(1.18-$M$18/100)+$M$25</f>
        <v>2958</v>
      </c>
      <c r="F75" s="302">
        <f>'600х600,600x300'!F45*(100-$M$16)/100/(1.18-$M$18/100)+$M$25</f>
        <v>2998</v>
      </c>
      <c r="G75" s="307">
        <f>'600х600,600x300'!Q45*(100-$M$16)/100/(1.18-$M$18/100)+$M$25</f>
        <v>3050</v>
      </c>
      <c r="H75" s="307">
        <f>'1200х600,1200х295'!B45*(100-$M$17)/100/(1.18-$M$18/100)+$M$26</f>
        <v>3461</v>
      </c>
      <c r="I75" s="302">
        <f>'1200х600,1200х295'!C45*(100-$M$17)/100/(1.18-$M$18/100)+$M$26</f>
        <v>3553</v>
      </c>
      <c r="J75" s="311">
        <f>'1200х600,1200х295'!D45*(100-$M$17)/100/(1.18-$M$18/100)+$M$26</f>
        <v>3833</v>
      </c>
      <c r="K75" s="307">
        <f>'1200х600,1200х295'!G45*(100-$M$17)/100/(1.18-$M$18/100)+$M$26</f>
        <v>3633</v>
      </c>
      <c r="L75" s="302">
        <f>'1200х600,1200х295'!H45*(100-$M$17)/100/(1.18-$M$18/100)+$M$26</f>
        <v>3726</v>
      </c>
      <c r="M75" s="311">
        <f>'1200х600,1200х295'!I45*(100-$M$17)/100/(1.18-$M$18/100)+$M$26</f>
        <v>4358</v>
      </c>
    </row>
    <row r="76" spans="1:13" ht="13.5" customHeight="1" thickBot="1">
      <c r="A76" s="127" t="s">
        <v>162</v>
      </c>
      <c r="B76" s="128">
        <f>'600х600,600x300'!B46*(100-$M$16)/100/(1.18-$M$18/100)+$M$25</f>
        <v>5550</v>
      </c>
      <c r="C76" s="129">
        <f>'600х600,600x300'!C46*(100-$M$16)/100/(1.18-$M$18/100)+$M$25</f>
        <v>6100</v>
      </c>
      <c r="D76" s="306">
        <f>'600х600,600x300'!D46*(100-$M$16)/100/(1.18-$M$18/100)+$M$25</f>
        <v>5609</v>
      </c>
      <c r="E76" s="306">
        <f>'600х600,600x300'!E46*(100-$M$16)/100/(1.18-$M$18/100)+$M$25</f>
        <v>5602</v>
      </c>
      <c r="F76" s="306">
        <f>'600х600,600x300'!F46*(100-$M$16)/100/(1.18-$M$18/100)+$M$25</f>
        <v>5668</v>
      </c>
      <c r="G76" s="308">
        <f>'600х600,600x300'!Q46*(100-$M$16)/100/(1.18-$M$18/100)+$M$25</f>
        <v>5827</v>
      </c>
      <c r="H76" s="308">
        <f>'1200х600,1200х295'!B46*(100-$M$17)/100/(1.18-$M$18/100)+$M$26</f>
        <v>7058</v>
      </c>
      <c r="I76" s="306">
        <f>'1200х600,1200х295'!C46*(100-$M$17)/100/(1.18-$M$18/100)+$M$26</f>
        <v>7176</v>
      </c>
      <c r="J76" s="312">
        <f>'1200х600,1200х295'!D46*(100-$M$17)/100/(1.18-$M$18/100)+$M$26</f>
        <v>7752</v>
      </c>
      <c r="K76" s="308">
        <f>'1200х600,1200х295'!G46*(100-$M$17)/100/(1.18-$M$18/100)+$M$26</f>
        <v>7410</v>
      </c>
      <c r="L76" s="306">
        <f>'1200х600,1200х295'!H46*(100-$M$17)/100/(1.18-$M$18/100)+$M$26</f>
        <v>7530</v>
      </c>
      <c r="M76" s="312">
        <f>'1200х600,1200х295'!I46*(100-$M$17)/100/(1.18-$M$18/100)+$M$26</f>
        <v>8892</v>
      </c>
    </row>
    <row r="77" spans="1:13" ht="13.5" customHeight="1">
      <c r="A77" s="299"/>
      <c r="B77" s="314"/>
      <c r="C77" s="314"/>
      <c r="D77" s="315"/>
      <c r="E77" s="315"/>
      <c r="F77" s="315"/>
      <c r="G77" s="316" t="s">
        <v>562</v>
      </c>
      <c r="H77" s="314"/>
      <c r="I77" s="314"/>
      <c r="J77" s="314"/>
      <c r="K77" s="314"/>
      <c r="L77" s="314"/>
      <c r="M77" s="314"/>
    </row>
    <row r="78" spans="1:13" ht="15.75" customHeight="1">
      <c r="A78" s="31" t="s">
        <v>560</v>
      </c>
      <c r="B78" s="158"/>
      <c r="C78" s="158"/>
      <c r="D78" s="158"/>
      <c r="E78" s="158"/>
      <c r="F78" s="158"/>
      <c r="G78" s="158"/>
      <c r="H78" s="7"/>
      <c r="I78" s="7"/>
      <c r="J78" s="7"/>
      <c r="K78" s="7"/>
      <c r="L78" s="5"/>
      <c r="M78" s="5"/>
    </row>
    <row r="79" spans="1:13" ht="12" customHeight="1">
      <c r="A79" s="188" t="s">
        <v>530</v>
      </c>
      <c r="B79" s="189"/>
      <c r="C79" s="189"/>
      <c r="D79" s="189"/>
      <c r="E79" s="189"/>
      <c r="F79" s="189"/>
      <c r="G79" s="18"/>
      <c r="H79" s="18"/>
      <c r="I79" s="18"/>
    </row>
    <row r="80" spans="1:13">
      <c r="A80" s="188" t="s">
        <v>519</v>
      </c>
      <c r="B80" s="6"/>
      <c r="C80" s="6"/>
      <c r="D80" s="6"/>
      <c r="E80" s="6"/>
      <c r="F80" s="6"/>
    </row>
    <row r="81" spans="1:14" ht="16.5">
      <c r="A81" s="329" t="s">
        <v>531</v>
      </c>
      <c r="B81" s="329"/>
      <c r="C81" s="329"/>
      <c r="D81" s="330"/>
      <c r="E81" s="330"/>
      <c r="F81" s="330"/>
    </row>
    <row r="85" spans="1:14">
      <c r="L85" s="482"/>
      <c r="M85" s="482"/>
      <c r="N85" s="482"/>
    </row>
  </sheetData>
  <mergeCells count="26">
    <mergeCell ref="A1:N1"/>
    <mergeCell ref="A2:N2"/>
    <mergeCell ref="I7:J7"/>
    <mergeCell ref="I25:L25"/>
    <mergeCell ref="I15:L15"/>
    <mergeCell ref="A10:A11"/>
    <mergeCell ref="B10:E10"/>
    <mergeCell ref="I5:J5"/>
    <mergeCell ref="I6:J6"/>
    <mergeCell ref="A4:E4"/>
    <mergeCell ref="F10:G10"/>
    <mergeCell ref="L85:N85"/>
    <mergeCell ref="I16:L16"/>
    <mergeCell ref="I18:L18"/>
    <mergeCell ref="I26:L26"/>
    <mergeCell ref="I24:L24"/>
    <mergeCell ref="H33:J33"/>
    <mergeCell ref="K33:M33"/>
    <mergeCell ref="B32:M32"/>
    <mergeCell ref="A81:F81"/>
    <mergeCell ref="A32:A34"/>
    <mergeCell ref="I17:L17"/>
    <mergeCell ref="I19:L19"/>
    <mergeCell ref="I23:L23"/>
    <mergeCell ref="I21:M22"/>
    <mergeCell ref="B33:F33"/>
  </mergeCells>
  <phoneticPr fontId="12" type="noConversion"/>
  <printOptions horizontalCentered="1"/>
  <pageMargins left="0.39370078740157483" right="0.39370078740157483" top="0.39370078740157483" bottom="0.39370078740157483" header="0" footer="0"/>
  <pageSetup paperSize="9" scale="4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view="pageBreakPreview" zoomScale="80" zoomScaleNormal="100" zoomScaleSheetLayoutView="80" workbookViewId="0">
      <selection sqref="A1:Q1"/>
    </sheetView>
  </sheetViews>
  <sheetFormatPr defaultColWidth="9" defaultRowHeight="16.5"/>
  <cols>
    <col min="1" max="1" width="49.7109375" style="1" customWidth="1"/>
    <col min="2" max="2" width="12.42578125" style="1" customWidth="1"/>
    <col min="3" max="3" width="18.5703125" style="1" customWidth="1"/>
    <col min="4" max="4" width="12.140625" style="1" customWidth="1"/>
    <col min="5" max="5" width="22.42578125" style="1" customWidth="1"/>
    <col min="6" max="6" width="11.5703125" style="1" customWidth="1"/>
    <col min="7" max="7" width="4.85546875" style="1" hidden="1" customWidth="1"/>
    <col min="8" max="10" width="9" style="1" hidden="1" customWidth="1"/>
    <col min="11" max="11" width="6.85546875" style="1" hidden="1" customWidth="1"/>
    <col min="12" max="16" width="9" style="1" hidden="1" customWidth="1"/>
    <col min="17" max="17" width="14.28515625" style="1" customWidth="1"/>
    <col min="18" max="16384" width="9" style="1"/>
  </cols>
  <sheetData>
    <row r="1" spans="1:23">
      <c r="A1" s="323" t="str">
        <f>'300х300'!A1:E1</f>
        <v>Прайс-лист на керамогранит ООО "ЗКС" «Уральский гранит» с 01.11.2019. Электронный каталог на www.uralgres.com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23" ht="45.75" customHeight="1" thickBot="1">
      <c r="A2" s="324"/>
      <c r="B2" s="325"/>
      <c r="C2" s="325"/>
      <c r="D2" s="325"/>
      <c r="E2" s="325"/>
      <c r="F2" s="325"/>
    </row>
    <row r="3" spans="1:23" ht="31.5" customHeight="1">
      <c r="A3" s="333" t="s">
        <v>533</v>
      </c>
      <c r="B3" s="332" t="s">
        <v>4</v>
      </c>
      <c r="C3" s="332"/>
      <c r="D3" s="332"/>
      <c r="E3" s="332"/>
      <c r="F3" s="332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1" t="s">
        <v>10</v>
      </c>
    </row>
    <row r="4" spans="1:23" ht="51.95" customHeight="1">
      <c r="A4" s="334"/>
      <c r="B4" s="3" t="s">
        <v>214</v>
      </c>
      <c r="C4" s="3" t="s">
        <v>527</v>
      </c>
      <c r="D4" s="3" t="s">
        <v>215</v>
      </c>
      <c r="E4" s="3" t="s">
        <v>316</v>
      </c>
      <c r="F4" s="3" t="s">
        <v>317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132" t="s">
        <v>214</v>
      </c>
    </row>
    <row r="5" spans="1:23" s="2" customFormat="1" ht="18.75" customHeight="1">
      <c r="A5" s="133" t="s">
        <v>229</v>
      </c>
      <c r="B5" s="180">
        <v>618</v>
      </c>
      <c r="C5" s="92">
        <v>752</v>
      </c>
      <c r="D5" s="262">
        <v>658</v>
      </c>
      <c r="E5" s="262">
        <v>671</v>
      </c>
      <c r="F5" s="262">
        <v>697</v>
      </c>
      <c r="G5" s="93"/>
      <c r="H5" s="93"/>
      <c r="I5" s="93"/>
      <c r="J5" s="93"/>
      <c r="K5" s="93"/>
      <c r="L5" s="93"/>
      <c r="M5" s="94">
        <v>101</v>
      </c>
      <c r="N5" s="93"/>
      <c r="O5" s="93"/>
      <c r="P5" s="93"/>
      <c r="Q5" s="134">
        <v>649</v>
      </c>
    </row>
    <row r="6" spans="1:23" s="2" customFormat="1" ht="18.75" customHeight="1">
      <c r="A6" s="133" t="s">
        <v>217</v>
      </c>
      <c r="B6" s="180">
        <v>618</v>
      </c>
      <c r="C6" s="92">
        <v>752</v>
      </c>
      <c r="D6" s="262">
        <v>658</v>
      </c>
      <c r="E6" s="262">
        <v>671</v>
      </c>
      <c r="F6" s="262">
        <v>697</v>
      </c>
      <c r="G6" s="93"/>
      <c r="H6" s="93"/>
      <c r="I6" s="93"/>
      <c r="J6" s="93"/>
      <c r="K6" s="93"/>
      <c r="L6" s="93"/>
      <c r="M6" s="94">
        <v>101</v>
      </c>
      <c r="N6" s="93"/>
      <c r="O6" s="93"/>
      <c r="P6" s="93"/>
      <c r="Q6" s="134">
        <v>649</v>
      </c>
    </row>
    <row r="7" spans="1:23" s="2" customFormat="1" ht="18.75" customHeight="1">
      <c r="A7" s="133" t="s">
        <v>219</v>
      </c>
      <c r="B7" s="180">
        <v>635</v>
      </c>
      <c r="C7" s="92">
        <v>765</v>
      </c>
      <c r="D7" s="262">
        <v>674</v>
      </c>
      <c r="E7" s="262">
        <v>687</v>
      </c>
      <c r="F7" s="262">
        <v>714</v>
      </c>
      <c r="G7" s="93"/>
      <c r="H7" s="93"/>
      <c r="I7" s="93"/>
      <c r="J7" s="93"/>
      <c r="K7" s="93"/>
      <c r="L7" s="93"/>
      <c r="M7" s="94">
        <v>99</v>
      </c>
      <c r="N7" s="93"/>
      <c r="O7" s="93"/>
      <c r="P7" s="93"/>
      <c r="Q7" s="134">
        <v>666</v>
      </c>
    </row>
    <row r="8" spans="1:23" s="2" customFormat="1" ht="15.75" customHeight="1" thickBot="1">
      <c r="A8" s="135" t="s">
        <v>220</v>
      </c>
      <c r="B8" s="181">
        <v>635</v>
      </c>
      <c r="C8" s="181">
        <v>765</v>
      </c>
      <c r="D8" s="263">
        <v>674</v>
      </c>
      <c r="E8" s="263">
        <v>687</v>
      </c>
      <c r="F8" s="263">
        <v>714</v>
      </c>
      <c r="G8" s="99"/>
      <c r="H8" s="99"/>
      <c r="I8" s="99"/>
      <c r="J8" s="99"/>
      <c r="K8" s="99"/>
      <c r="L8" s="99"/>
      <c r="M8" s="100">
        <v>99</v>
      </c>
      <c r="N8" s="99"/>
      <c r="O8" s="99"/>
      <c r="P8" s="99"/>
      <c r="Q8" s="136">
        <v>666</v>
      </c>
    </row>
    <row r="9" spans="1:23" s="97" customFormat="1" ht="21" customHeight="1" thickTop="1">
      <c r="A9" s="184" t="s">
        <v>218</v>
      </c>
      <c r="B9" s="182">
        <v>613</v>
      </c>
      <c r="C9" s="182">
        <v>773</v>
      </c>
      <c r="D9" s="101">
        <v>653</v>
      </c>
      <c r="E9" s="102">
        <v>666</v>
      </c>
      <c r="F9" s="101">
        <v>692</v>
      </c>
      <c r="G9" s="103"/>
      <c r="H9" s="103"/>
      <c r="I9" s="103"/>
      <c r="J9" s="103"/>
      <c r="K9" s="103"/>
      <c r="L9" s="103"/>
      <c r="M9" s="104">
        <v>96</v>
      </c>
      <c r="N9" s="103"/>
      <c r="O9" s="103"/>
      <c r="P9" s="103"/>
      <c r="Q9" s="137">
        <v>644</v>
      </c>
      <c r="R9" s="2"/>
      <c r="S9" s="2"/>
      <c r="T9" s="2"/>
      <c r="U9" s="2"/>
      <c r="V9" s="2"/>
      <c r="W9" s="2"/>
    </row>
    <row r="10" spans="1:23" s="97" customFormat="1" ht="18.75" customHeight="1">
      <c r="A10" s="138" t="s">
        <v>105</v>
      </c>
      <c r="B10" s="98">
        <v>916</v>
      </c>
      <c r="C10" s="92">
        <v>1112</v>
      </c>
      <c r="D10" s="264">
        <v>956</v>
      </c>
      <c r="E10" s="262">
        <v>969</v>
      </c>
      <c r="F10" s="262">
        <v>995</v>
      </c>
      <c r="G10" s="96"/>
      <c r="H10" s="96"/>
      <c r="I10" s="96"/>
      <c r="J10" s="96"/>
      <c r="K10" s="96"/>
      <c r="L10" s="96"/>
      <c r="M10" s="94">
        <v>148</v>
      </c>
      <c r="N10" s="96"/>
      <c r="O10" s="96"/>
      <c r="P10" s="96"/>
      <c r="Q10" s="134">
        <v>962</v>
      </c>
      <c r="R10" s="2"/>
      <c r="S10" s="2"/>
      <c r="T10" s="2"/>
      <c r="U10" s="2"/>
      <c r="V10" s="2"/>
      <c r="W10" s="2"/>
    </row>
    <row r="11" spans="1:23" s="97" customFormat="1" ht="18.75" customHeight="1">
      <c r="A11" s="138" t="s">
        <v>106</v>
      </c>
      <c r="B11" s="98">
        <v>722</v>
      </c>
      <c r="C11" s="92">
        <v>882</v>
      </c>
      <c r="D11" s="264">
        <v>761</v>
      </c>
      <c r="E11" s="262">
        <v>774</v>
      </c>
      <c r="F11" s="262">
        <v>801</v>
      </c>
      <c r="G11" s="96"/>
      <c r="H11" s="96"/>
      <c r="I11" s="96"/>
      <c r="J11" s="96"/>
      <c r="K11" s="96"/>
      <c r="L11" s="96"/>
      <c r="M11" s="94">
        <v>121</v>
      </c>
      <c r="N11" s="96"/>
      <c r="O11" s="96"/>
      <c r="P11" s="96"/>
      <c r="Q11" s="134">
        <v>757</v>
      </c>
      <c r="R11" s="2"/>
      <c r="S11" s="2"/>
      <c r="T11" s="2"/>
      <c r="U11" s="2"/>
      <c r="V11" s="2"/>
      <c r="W11" s="2"/>
    </row>
    <row r="12" spans="1:23" s="97" customFormat="1" ht="18.75" customHeight="1">
      <c r="A12" s="138" t="s">
        <v>107</v>
      </c>
      <c r="B12" s="98">
        <v>753</v>
      </c>
      <c r="C12" s="92">
        <v>922</v>
      </c>
      <c r="D12" s="95">
        <v>793</v>
      </c>
      <c r="E12" s="262">
        <v>806</v>
      </c>
      <c r="F12" s="262">
        <v>832</v>
      </c>
      <c r="G12" s="96"/>
      <c r="H12" s="96"/>
      <c r="I12" s="96"/>
      <c r="J12" s="96"/>
      <c r="K12" s="96"/>
      <c r="L12" s="96"/>
      <c r="M12" s="94">
        <v>128</v>
      </c>
      <c r="N12" s="96"/>
      <c r="O12" s="96"/>
      <c r="P12" s="96"/>
      <c r="Q12" s="134">
        <v>791</v>
      </c>
      <c r="R12" s="2"/>
      <c r="S12" s="2"/>
      <c r="T12" s="2"/>
      <c r="U12" s="2"/>
      <c r="V12" s="2"/>
      <c r="W12" s="2"/>
    </row>
    <row r="13" spans="1:23" s="97" customFormat="1" ht="18.75" customHeight="1">
      <c r="A13" s="138" t="s">
        <v>108</v>
      </c>
      <c r="B13" s="98">
        <v>739</v>
      </c>
      <c r="C13" s="92">
        <v>908</v>
      </c>
      <c r="D13" s="264">
        <v>778</v>
      </c>
      <c r="E13" s="262">
        <v>792</v>
      </c>
      <c r="F13" s="92">
        <v>818</v>
      </c>
      <c r="G13" s="96"/>
      <c r="H13" s="96"/>
      <c r="I13" s="96"/>
      <c r="J13" s="96"/>
      <c r="K13" s="96"/>
      <c r="L13" s="96"/>
      <c r="M13" s="94">
        <v>128</v>
      </c>
      <c r="N13" s="96"/>
      <c r="O13" s="96"/>
      <c r="P13" s="96"/>
      <c r="Q13" s="134">
        <v>775</v>
      </c>
      <c r="R13" s="2"/>
      <c r="S13" s="2"/>
      <c r="T13" s="2"/>
      <c r="U13" s="2"/>
      <c r="V13" s="2"/>
      <c r="W13" s="2"/>
    </row>
    <row r="14" spans="1:23" s="97" customFormat="1" ht="18.75" customHeight="1">
      <c r="A14" s="138" t="s">
        <v>109</v>
      </c>
      <c r="B14" s="98">
        <v>730</v>
      </c>
      <c r="C14" s="92">
        <v>870</v>
      </c>
      <c r="D14" s="264">
        <v>769</v>
      </c>
      <c r="E14" s="262">
        <v>783</v>
      </c>
      <c r="F14" s="262">
        <v>809</v>
      </c>
      <c r="G14" s="96"/>
      <c r="H14" s="96"/>
      <c r="I14" s="96"/>
      <c r="J14" s="96"/>
      <c r="K14" s="96"/>
      <c r="L14" s="96"/>
      <c r="M14" s="94">
        <v>106</v>
      </c>
      <c r="N14" s="96"/>
      <c r="O14" s="96"/>
      <c r="P14" s="96"/>
      <c r="Q14" s="134">
        <v>766</v>
      </c>
      <c r="R14" s="2"/>
      <c r="S14" s="2"/>
      <c r="T14" s="2"/>
      <c r="U14" s="2"/>
      <c r="V14" s="2"/>
      <c r="W14" s="2"/>
    </row>
    <row r="15" spans="1:23" s="97" customFormat="1" ht="18.75" customHeight="1">
      <c r="A15" s="138" t="s">
        <v>110</v>
      </c>
      <c r="B15" s="98">
        <v>873</v>
      </c>
      <c r="C15" s="92">
        <v>1027</v>
      </c>
      <c r="D15" s="264">
        <v>912</v>
      </c>
      <c r="E15" s="262">
        <v>925</v>
      </c>
      <c r="F15" s="262">
        <v>952</v>
      </c>
      <c r="G15" s="96"/>
      <c r="H15" s="96"/>
      <c r="I15" s="96"/>
      <c r="J15" s="96"/>
      <c r="K15" s="96"/>
      <c r="L15" s="96"/>
      <c r="M15" s="94">
        <v>117</v>
      </c>
      <c r="N15" s="96"/>
      <c r="O15" s="96"/>
      <c r="P15" s="96"/>
      <c r="Q15" s="134">
        <v>916</v>
      </c>
      <c r="R15" s="2"/>
      <c r="S15" s="2"/>
      <c r="T15" s="2"/>
      <c r="U15" s="2"/>
      <c r="V15" s="2"/>
      <c r="W15" s="2"/>
    </row>
    <row r="16" spans="1:23" s="97" customFormat="1" ht="18.75" customHeight="1">
      <c r="A16" s="138" t="s">
        <v>111</v>
      </c>
      <c r="B16" s="98">
        <v>806</v>
      </c>
      <c r="C16" s="92">
        <v>952</v>
      </c>
      <c r="D16" s="264">
        <v>845</v>
      </c>
      <c r="E16" s="262">
        <v>858</v>
      </c>
      <c r="F16" s="262">
        <v>886</v>
      </c>
      <c r="G16" s="96"/>
      <c r="H16" s="96"/>
      <c r="I16" s="96"/>
      <c r="J16" s="96"/>
      <c r="K16" s="96"/>
      <c r="L16" s="96"/>
      <c r="M16" s="94">
        <v>110</v>
      </c>
      <c r="N16" s="96"/>
      <c r="O16" s="96"/>
      <c r="P16" s="96"/>
      <c r="Q16" s="134">
        <v>845</v>
      </c>
      <c r="R16" s="2"/>
      <c r="S16" s="2"/>
      <c r="T16" s="2"/>
      <c r="U16" s="2"/>
      <c r="V16" s="2"/>
      <c r="W16" s="2"/>
    </row>
    <row r="17" spans="1:23" s="97" customFormat="1" ht="18.75" customHeight="1">
      <c r="A17" s="138" t="s">
        <v>112</v>
      </c>
      <c r="B17" s="98">
        <v>1065</v>
      </c>
      <c r="C17" s="92">
        <v>1248</v>
      </c>
      <c r="D17" s="264">
        <v>1108</v>
      </c>
      <c r="E17" s="262">
        <v>1118</v>
      </c>
      <c r="F17" s="262">
        <v>1148</v>
      </c>
      <c r="G17" s="96"/>
      <c r="H17" s="96"/>
      <c r="I17" s="96"/>
      <c r="J17" s="96"/>
      <c r="K17" s="96"/>
      <c r="L17" s="96"/>
      <c r="M17" s="94">
        <v>132</v>
      </c>
      <c r="N17" s="96"/>
      <c r="O17" s="96"/>
      <c r="P17" s="96"/>
      <c r="Q17" s="134">
        <v>1118</v>
      </c>
      <c r="R17" s="2"/>
      <c r="S17" s="2"/>
      <c r="T17" s="2"/>
      <c r="U17" s="2"/>
      <c r="V17" s="2"/>
      <c r="W17" s="2"/>
    </row>
    <row r="18" spans="1:23" s="97" customFormat="1" ht="18.75" customHeight="1">
      <c r="A18" s="138" t="s">
        <v>113</v>
      </c>
      <c r="B18" s="98">
        <v>793</v>
      </c>
      <c r="C18" s="92">
        <v>972</v>
      </c>
      <c r="D18" s="264">
        <v>832</v>
      </c>
      <c r="E18" s="262">
        <v>845</v>
      </c>
      <c r="F18" s="262">
        <v>873</v>
      </c>
      <c r="G18" s="96"/>
      <c r="H18" s="96"/>
      <c r="I18" s="96"/>
      <c r="J18" s="96"/>
      <c r="K18" s="96"/>
      <c r="L18" s="96"/>
      <c r="M18" s="94">
        <v>135</v>
      </c>
      <c r="N18" s="96"/>
      <c r="O18" s="96"/>
      <c r="P18" s="96"/>
      <c r="Q18" s="134">
        <v>832</v>
      </c>
      <c r="R18" s="2"/>
      <c r="S18" s="2"/>
      <c r="T18" s="2"/>
      <c r="U18" s="2"/>
      <c r="V18" s="2"/>
      <c r="W18" s="2"/>
    </row>
    <row r="19" spans="1:23" s="97" customFormat="1" ht="18.75" customHeight="1">
      <c r="A19" s="138" t="s">
        <v>114</v>
      </c>
      <c r="B19" s="98">
        <v>708</v>
      </c>
      <c r="C19" s="92">
        <v>845</v>
      </c>
      <c r="D19" s="264">
        <v>747</v>
      </c>
      <c r="E19" s="262">
        <v>760</v>
      </c>
      <c r="F19" s="262">
        <v>787</v>
      </c>
      <c r="G19" s="96"/>
      <c r="H19" s="96"/>
      <c r="I19" s="96"/>
      <c r="J19" s="96"/>
      <c r="K19" s="96"/>
      <c r="L19" s="96"/>
      <c r="M19" s="94">
        <v>105</v>
      </c>
      <c r="N19" s="96"/>
      <c r="O19" s="96"/>
      <c r="P19" s="96"/>
      <c r="Q19" s="134">
        <v>743</v>
      </c>
      <c r="R19" s="2"/>
      <c r="S19" s="2"/>
      <c r="T19" s="2"/>
      <c r="U19" s="2"/>
      <c r="V19" s="2"/>
      <c r="W19" s="2"/>
    </row>
    <row r="20" spans="1:23" s="97" customFormat="1" ht="18.75" customHeight="1">
      <c r="A20" s="138" t="s">
        <v>115</v>
      </c>
      <c r="B20" s="98">
        <v>792</v>
      </c>
      <c r="C20" s="92">
        <v>947</v>
      </c>
      <c r="D20" s="264">
        <v>831</v>
      </c>
      <c r="E20" s="262">
        <v>844</v>
      </c>
      <c r="F20" s="262">
        <v>871</v>
      </c>
      <c r="G20" s="96"/>
      <c r="H20" s="96"/>
      <c r="I20" s="96"/>
      <c r="J20" s="96"/>
      <c r="K20" s="96"/>
      <c r="L20" s="96"/>
      <c r="M20" s="94">
        <v>117</v>
      </c>
      <c r="N20" s="96"/>
      <c r="O20" s="96"/>
      <c r="P20" s="96"/>
      <c r="Q20" s="134">
        <v>831</v>
      </c>
      <c r="R20" s="2"/>
      <c r="S20" s="2"/>
      <c r="T20" s="2"/>
      <c r="U20" s="2"/>
      <c r="V20" s="2"/>
      <c r="W20" s="2"/>
    </row>
    <row r="21" spans="1:23" s="97" customFormat="1" ht="18.75" customHeight="1">
      <c r="A21" s="148" t="s">
        <v>116</v>
      </c>
      <c r="B21" s="98">
        <v>1865</v>
      </c>
      <c r="C21" s="92">
        <v>2083</v>
      </c>
      <c r="D21" s="95">
        <v>1911</v>
      </c>
      <c r="E21" s="262">
        <v>2151</v>
      </c>
      <c r="F21" s="262">
        <v>1960</v>
      </c>
      <c r="G21" s="149"/>
      <c r="H21" s="149"/>
      <c r="I21" s="149"/>
      <c r="J21" s="149"/>
      <c r="K21" s="149"/>
      <c r="L21" s="149"/>
      <c r="M21" s="150">
        <v>140</v>
      </c>
      <c r="N21" s="149"/>
      <c r="O21" s="149"/>
      <c r="P21" s="149"/>
      <c r="Q21" s="134">
        <v>1960</v>
      </c>
      <c r="R21" s="2"/>
      <c r="S21" s="2"/>
      <c r="T21" s="2"/>
      <c r="U21" s="2"/>
      <c r="V21" s="2"/>
      <c r="W21" s="2"/>
    </row>
    <row r="22" spans="1:23" s="97" customFormat="1" ht="18.75" customHeight="1">
      <c r="A22" s="138" t="s">
        <v>117</v>
      </c>
      <c r="B22" s="98">
        <v>888</v>
      </c>
      <c r="C22" s="92">
        <v>1083</v>
      </c>
      <c r="D22" s="95">
        <v>927</v>
      </c>
      <c r="E22" s="262">
        <v>942</v>
      </c>
      <c r="F22" s="262">
        <v>968</v>
      </c>
      <c r="G22" s="96"/>
      <c r="H22" s="96"/>
      <c r="I22" s="96"/>
      <c r="J22" s="96"/>
      <c r="K22" s="96"/>
      <c r="L22" s="96"/>
      <c r="M22" s="94">
        <v>148</v>
      </c>
      <c r="N22" s="96"/>
      <c r="O22" s="96"/>
      <c r="P22" s="96"/>
      <c r="Q22" s="134">
        <v>933</v>
      </c>
      <c r="R22" s="2"/>
      <c r="S22" s="2"/>
      <c r="T22" s="2"/>
      <c r="U22" s="2"/>
      <c r="V22" s="2"/>
      <c r="W22" s="2"/>
    </row>
    <row r="23" spans="1:23" s="97" customFormat="1" ht="18.75" customHeight="1">
      <c r="A23" s="138" t="s">
        <v>118</v>
      </c>
      <c r="B23" s="98">
        <v>1003</v>
      </c>
      <c r="C23" s="92">
        <v>1165</v>
      </c>
      <c r="D23" s="95">
        <v>1043</v>
      </c>
      <c r="E23" s="262">
        <v>1056</v>
      </c>
      <c r="F23" s="262">
        <v>1082</v>
      </c>
      <c r="G23" s="96"/>
      <c r="H23" s="96"/>
      <c r="I23" s="96"/>
      <c r="J23" s="96"/>
      <c r="K23" s="96"/>
      <c r="L23" s="96"/>
      <c r="M23" s="94">
        <v>123</v>
      </c>
      <c r="N23" s="96"/>
      <c r="O23" s="96"/>
      <c r="P23" s="96"/>
      <c r="Q23" s="134">
        <v>1053</v>
      </c>
      <c r="R23" s="2"/>
      <c r="S23" s="2"/>
      <c r="T23" s="2"/>
      <c r="U23" s="2"/>
      <c r="V23" s="2"/>
      <c r="W23" s="2"/>
    </row>
    <row r="24" spans="1:23" s="97" customFormat="1" ht="18.75" customHeight="1">
      <c r="A24" s="138" t="s">
        <v>119</v>
      </c>
      <c r="B24" s="98">
        <v>923</v>
      </c>
      <c r="C24" s="92">
        <v>1099</v>
      </c>
      <c r="D24" s="264">
        <v>964</v>
      </c>
      <c r="E24" s="262">
        <v>977</v>
      </c>
      <c r="F24" s="262">
        <v>1003</v>
      </c>
      <c r="G24" s="96"/>
      <c r="H24" s="96"/>
      <c r="I24" s="96"/>
      <c r="J24" s="96"/>
      <c r="K24" s="96"/>
      <c r="L24" s="96"/>
      <c r="M24" s="94">
        <v>132</v>
      </c>
      <c r="N24" s="96"/>
      <c r="O24" s="96"/>
      <c r="P24" s="96"/>
      <c r="Q24" s="267">
        <v>970</v>
      </c>
      <c r="R24" s="2"/>
      <c r="S24" s="2"/>
      <c r="T24" s="2"/>
      <c r="U24" s="2"/>
      <c r="V24" s="2"/>
      <c r="W24" s="2"/>
    </row>
    <row r="25" spans="1:23" s="97" customFormat="1" ht="18.75" customHeight="1">
      <c r="A25" s="138" t="s">
        <v>120</v>
      </c>
      <c r="B25" s="98">
        <v>1095</v>
      </c>
      <c r="C25" s="92">
        <v>1268</v>
      </c>
      <c r="D25" s="264">
        <v>1134</v>
      </c>
      <c r="E25" s="262">
        <v>1147</v>
      </c>
      <c r="F25" s="262">
        <v>1174</v>
      </c>
      <c r="G25" s="96"/>
      <c r="H25" s="96"/>
      <c r="I25" s="96"/>
      <c r="J25" s="96"/>
      <c r="K25" s="96"/>
      <c r="L25" s="96"/>
      <c r="M25" s="94">
        <v>131</v>
      </c>
      <c r="N25" s="96"/>
      <c r="O25" s="96"/>
      <c r="P25" s="96"/>
      <c r="Q25" s="267">
        <v>1148</v>
      </c>
      <c r="R25" s="2"/>
      <c r="S25" s="2"/>
      <c r="T25" s="2"/>
      <c r="U25" s="2"/>
      <c r="V25" s="2"/>
      <c r="W25" s="2"/>
    </row>
    <row r="26" spans="1:23" s="97" customFormat="1" ht="18.75" customHeight="1">
      <c r="A26" s="138" t="s">
        <v>121</v>
      </c>
      <c r="B26" s="98">
        <v>2379</v>
      </c>
      <c r="C26" s="92">
        <v>2569</v>
      </c>
      <c r="D26" s="264">
        <v>2418</v>
      </c>
      <c r="E26" s="262">
        <v>2433</v>
      </c>
      <c r="F26" s="262">
        <v>2459</v>
      </c>
      <c r="G26" s="96"/>
      <c r="H26" s="96"/>
      <c r="I26" s="96"/>
      <c r="J26" s="96"/>
      <c r="K26" s="96"/>
      <c r="L26" s="96"/>
      <c r="M26" s="94">
        <v>144</v>
      </c>
      <c r="N26" s="96"/>
      <c r="O26" s="96"/>
      <c r="P26" s="96"/>
      <c r="Q26" s="267">
        <v>2499</v>
      </c>
      <c r="R26" s="2"/>
      <c r="S26" s="2"/>
      <c r="T26" s="2"/>
      <c r="U26" s="2"/>
      <c r="V26" s="2"/>
      <c r="W26" s="2"/>
    </row>
    <row r="27" spans="1:23" s="97" customFormat="1" ht="18.75" customHeight="1">
      <c r="A27" s="138" t="s">
        <v>122</v>
      </c>
      <c r="B27" s="98">
        <v>3305</v>
      </c>
      <c r="C27" s="92">
        <v>3444</v>
      </c>
      <c r="D27" s="264">
        <v>3344</v>
      </c>
      <c r="E27" s="262">
        <v>3358</v>
      </c>
      <c r="F27" s="262">
        <v>3384</v>
      </c>
      <c r="G27" s="96"/>
      <c r="H27" s="96"/>
      <c r="I27" s="96"/>
      <c r="J27" s="96"/>
      <c r="K27" s="96"/>
      <c r="L27" s="96"/>
      <c r="M27" s="94">
        <v>105</v>
      </c>
      <c r="N27" s="96"/>
      <c r="O27" s="96"/>
      <c r="P27" s="96"/>
      <c r="Q27" s="267">
        <v>3470</v>
      </c>
      <c r="R27" s="2"/>
      <c r="S27" s="2"/>
      <c r="T27" s="2"/>
      <c r="U27" s="2"/>
      <c r="V27" s="2"/>
      <c r="W27" s="2"/>
    </row>
    <row r="28" spans="1:23" s="97" customFormat="1" ht="18.75" customHeight="1">
      <c r="A28" s="138" t="s">
        <v>123</v>
      </c>
      <c r="B28" s="98">
        <v>1048</v>
      </c>
      <c r="C28" s="92">
        <v>1207</v>
      </c>
      <c r="D28" s="264">
        <v>1087</v>
      </c>
      <c r="E28" s="262">
        <v>1102</v>
      </c>
      <c r="F28" s="262">
        <v>1128</v>
      </c>
      <c r="G28" s="96"/>
      <c r="H28" s="96"/>
      <c r="I28" s="96"/>
      <c r="J28" s="96"/>
      <c r="K28" s="96"/>
      <c r="L28" s="96"/>
      <c r="M28" s="94">
        <v>120</v>
      </c>
      <c r="N28" s="96"/>
      <c r="O28" s="96"/>
      <c r="P28" s="96"/>
      <c r="Q28" s="267">
        <v>1102</v>
      </c>
      <c r="R28" s="2"/>
      <c r="S28" s="2"/>
      <c r="T28" s="2"/>
      <c r="U28" s="2"/>
      <c r="V28" s="2"/>
      <c r="W28" s="2"/>
    </row>
    <row r="29" spans="1:23" s="97" customFormat="1" ht="18.75" customHeight="1">
      <c r="A29" s="138" t="s">
        <v>124</v>
      </c>
      <c r="B29" s="98">
        <v>792</v>
      </c>
      <c r="C29" s="92">
        <v>936</v>
      </c>
      <c r="D29" s="264">
        <v>831</v>
      </c>
      <c r="E29" s="262">
        <v>844</v>
      </c>
      <c r="F29" s="262">
        <v>871</v>
      </c>
      <c r="G29" s="96"/>
      <c r="H29" s="96"/>
      <c r="I29" s="96"/>
      <c r="J29" s="96"/>
      <c r="K29" s="96"/>
      <c r="L29" s="96"/>
      <c r="M29" s="94">
        <v>110</v>
      </c>
      <c r="N29" s="96"/>
      <c r="O29" s="96"/>
      <c r="P29" s="96"/>
      <c r="Q29" s="267">
        <v>831</v>
      </c>
      <c r="R29" s="2"/>
      <c r="S29" s="2"/>
      <c r="T29" s="2"/>
      <c r="U29" s="2"/>
      <c r="V29" s="2"/>
      <c r="W29" s="2"/>
    </row>
    <row r="30" spans="1:23" s="97" customFormat="1" ht="18.75" customHeight="1">
      <c r="A30" s="138" t="s">
        <v>125</v>
      </c>
      <c r="B30" s="98">
        <v>5022</v>
      </c>
      <c r="C30" s="92">
        <v>5246</v>
      </c>
      <c r="D30" s="264">
        <v>5061</v>
      </c>
      <c r="E30" s="262">
        <v>5076</v>
      </c>
      <c r="F30" s="262">
        <v>5102</v>
      </c>
      <c r="G30" s="96"/>
      <c r="H30" s="96"/>
      <c r="I30" s="96"/>
      <c r="J30" s="96"/>
      <c r="K30" s="96"/>
      <c r="L30" s="96"/>
      <c r="M30" s="94">
        <v>169</v>
      </c>
      <c r="N30" s="96"/>
      <c r="O30" s="96"/>
      <c r="P30" s="96"/>
      <c r="Q30" s="267">
        <v>5273</v>
      </c>
      <c r="R30" s="2"/>
      <c r="S30" s="2"/>
      <c r="T30" s="2"/>
      <c r="U30" s="2"/>
      <c r="V30" s="2"/>
      <c r="W30" s="2"/>
    </row>
    <row r="31" spans="1:23" s="97" customFormat="1" ht="18.75" customHeight="1">
      <c r="A31" s="138" t="s">
        <v>152</v>
      </c>
      <c r="B31" s="98">
        <v>1441</v>
      </c>
      <c r="C31" s="92">
        <v>1615</v>
      </c>
      <c r="D31" s="264">
        <v>1480</v>
      </c>
      <c r="E31" s="262">
        <v>1494</v>
      </c>
      <c r="F31" s="262">
        <v>1520</v>
      </c>
      <c r="G31" s="96"/>
      <c r="H31" s="96"/>
      <c r="I31" s="96"/>
      <c r="J31" s="96"/>
      <c r="K31" s="96"/>
      <c r="L31" s="96"/>
      <c r="M31" s="94">
        <v>132</v>
      </c>
      <c r="N31" s="96"/>
      <c r="O31" s="96"/>
      <c r="P31" s="96"/>
      <c r="Q31" s="267">
        <v>1512</v>
      </c>
      <c r="R31" s="2"/>
      <c r="S31" s="2"/>
      <c r="T31" s="2"/>
      <c r="U31" s="2"/>
      <c r="V31" s="2"/>
      <c r="W31" s="2"/>
    </row>
    <row r="32" spans="1:23" s="97" customFormat="1" ht="18.75" customHeight="1">
      <c r="A32" s="138" t="s">
        <v>126</v>
      </c>
      <c r="B32" s="98">
        <v>3832</v>
      </c>
      <c r="C32" s="92">
        <v>4237</v>
      </c>
      <c r="D32" s="264">
        <v>3889</v>
      </c>
      <c r="E32" s="262">
        <v>3884</v>
      </c>
      <c r="F32" s="262">
        <v>3946</v>
      </c>
      <c r="G32" s="96"/>
      <c r="H32" s="96"/>
      <c r="I32" s="96"/>
      <c r="J32" s="96"/>
      <c r="K32" s="96"/>
      <c r="L32" s="96"/>
      <c r="M32" s="94">
        <v>138</v>
      </c>
      <c r="N32" s="96"/>
      <c r="O32" s="96"/>
      <c r="P32" s="96"/>
      <c r="Q32" s="267">
        <v>4023</v>
      </c>
      <c r="R32" s="2"/>
      <c r="S32" s="2"/>
      <c r="T32" s="2"/>
      <c r="U32" s="2"/>
      <c r="V32" s="2"/>
      <c r="W32" s="2"/>
    </row>
    <row r="33" spans="1:23" s="97" customFormat="1" ht="18.75" customHeight="1">
      <c r="A33" s="138" t="s">
        <v>127</v>
      </c>
      <c r="B33" s="98">
        <v>3825</v>
      </c>
      <c r="C33" s="92">
        <v>4011</v>
      </c>
      <c r="D33" s="264">
        <v>3864</v>
      </c>
      <c r="E33" s="262">
        <v>3877</v>
      </c>
      <c r="F33" s="262">
        <v>3904</v>
      </c>
      <c r="G33" s="96"/>
      <c r="H33" s="96"/>
      <c r="I33" s="96"/>
      <c r="J33" s="96"/>
      <c r="K33" s="96"/>
      <c r="L33" s="96"/>
      <c r="M33" s="94">
        <v>141</v>
      </c>
      <c r="N33" s="96"/>
      <c r="O33" s="96"/>
      <c r="P33" s="96"/>
      <c r="Q33" s="134">
        <v>4016</v>
      </c>
      <c r="R33" s="2"/>
      <c r="S33" s="2"/>
      <c r="T33" s="2"/>
      <c r="U33" s="2"/>
      <c r="V33" s="2"/>
      <c r="W33" s="2"/>
    </row>
    <row r="34" spans="1:23" s="97" customFormat="1" ht="18.75" customHeight="1">
      <c r="A34" s="138" t="s">
        <v>128</v>
      </c>
      <c r="B34" s="98">
        <v>970</v>
      </c>
      <c r="C34" s="92">
        <v>1109</v>
      </c>
      <c r="D34" s="264">
        <v>1009</v>
      </c>
      <c r="E34" s="262">
        <v>1024</v>
      </c>
      <c r="F34" s="262">
        <v>1050</v>
      </c>
      <c r="G34" s="96"/>
      <c r="H34" s="96"/>
      <c r="I34" s="96"/>
      <c r="J34" s="96"/>
      <c r="K34" s="96"/>
      <c r="L34" s="96"/>
      <c r="M34" s="94">
        <v>105</v>
      </c>
      <c r="N34" s="96"/>
      <c r="O34" s="96"/>
      <c r="P34" s="96"/>
      <c r="Q34" s="267">
        <v>1020</v>
      </c>
      <c r="R34" s="2"/>
      <c r="S34" s="2"/>
      <c r="T34" s="2"/>
      <c r="U34" s="2"/>
      <c r="V34" s="2"/>
      <c r="W34" s="2"/>
    </row>
    <row r="35" spans="1:23" s="97" customFormat="1" ht="18.75" customHeight="1">
      <c r="A35" s="138" t="s">
        <v>129</v>
      </c>
      <c r="B35" s="98">
        <v>873</v>
      </c>
      <c r="C35" s="92">
        <v>1018</v>
      </c>
      <c r="D35" s="264">
        <v>912</v>
      </c>
      <c r="E35" s="262">
        <v>925</v>
      </c>
      <c r="F35" s="262">
        <v>952</v>
      </c>
      <c r="G35" s="96"/>
      <c r="H35" s="96"/>
      <c r="I35" s="96"/>
      <c r="J35" s="96"/>
      <c r="K35" s="96"/>
      <c r="L35" s="96"/>
      <c r="M35" s="94">
        <v>110</v>
      </c>
      <c r="N35" s="96"/>
      <c r="O35" s="96"/>
      <c r="P35" s="96"/>
      <c r="Q35" s="267">
        <v>916</v>
      </c>
      <c r="R35" s="2"/>
      <c r="S35" s="2"/>
      <c r="T35" s="2"/>
      <c r="U35" s="2"/>
      <c r="V35" s="2"/>
      <c r="W35" s="2"/>
    </row>
    <row r="36" spans="1:23" s="97" customFormat="1" ht="18.75" customHeight="1">
      <c r="A36" s="138" t="s">
        <v>130</v>
      </c>
      <c r="B36" s="98">
        <v>1247</v>
      </c>
      <c r="C36" s="92">
        <v>1393</v>
      </c>
      <c r="D36" s="264">
        <v>1287</v>
      </c>
      <c r="E36" s="262">
        <v>1300</v>
      </c>
      <c r="F36" s="262">
        <v>1326</v>
      </c>
      <c r="G36" s="96"/>
      <c r="H36" s="96"/>
      <c r="I36" s="96"/>
      <c r="J36" s="96"/>
      <c r="K36" s="96"/>
      <c r="L36" s="96"/>
      <c r="M36" s="94">
        <v>110</v>
      </c>
      <c r="N36" s="96"/>
      <c r="O36" s="96"/>
      <c r="P36" s="96"/>
      <c r="Q36" s="267">
        <v>1310</v>
      </c>
      <c r="R36" s="2"/>
      <c r="S36" s="2"/>
      <c r="T36" s="2"/>
      <c r="U36" s="2"/>
      <c r="V36" s="2"/>
      <c r="W36" s="2"/>
    </row>
    <row r="37" spans="1:23" s="97" customFormat="1" ht="18.75" customHeight="1">
      <c r="A37" s="138" t="s">
        <v>153</v>
      </c>
      <c r="B37" s="98">
        <v>957</v>
      </c>
      <c r="C37" s="92">
        <v>1111</v>
      </c>
      <c r="D37" s="264">
        <v>999</v>
      </c>
      <c r="E37" s="262">
        <v>1009</v>
      </c>
      <c r="F37" s="262">
        <v>1040</v>
      </c>
      <c r="G37" s="96"/>
      <c r="H37" s="96"/>
      <c r="I37" s="96"/>
      <c r="J37" s="96"/>
      <c r="K37" s="96"/>
      <c r="L37" s="96"/>
      <c r="M37" s="94">
        <v>110</v>
      </c>
      <c r="N37" s="96"/>
      <c r="O37" s="96"/>
      <c r="P37" s="96"/>
      <c r="Q37" s="267">
        <v>1004</v>
      </c>
      <c r="R37" s="2"/>
      <c r="S37" s="2"/>
      <c r="T37" s="2"/>
      <c r="U37" s="2"/>
      <c r="V37" s="2"/>
      <c r="W37" s="2"/>
    </row>
    <row r="38" spans="1:23" s="97" customFormat="1" ht="18.75" customHeight="1">
      <c r="A38" s="138" t="s">
        <v>154</v>
      </c>
      <c r="B38" s="98">
        <v>1141</v>
      </c>
      <c r="C38" s="92">
        <v>1299</v>
      </c>
      <c r="D38" s="264">
        <v>1183</v>
      </c>
      <c r="E38" s="262">
        <v>1194</v>
      </c>
      <c r="F38" s="262">
        <v>1226</v>
      </c>
      <c r="G38" s="96"/>
      <c r="H38" s="96"/>
      <c r="I38" s="96"/>
      <c r="J38" s="96"/>
      <c r="K38" s="96"/>
      <c r="L38" s="96"/>
      <c r="M38" s="94">
        <v>111</v>
      </c>
      <c r="N38" s="96"/>
      <c r="O38" s="96"/>
      <c r="P38" s="96"/>
      <c r="Q38" s="267">
        <v>1198</v>
      </c>
      <c r="R38" s="2"/>
      <c r="S38" s="2"/>
      <c r="T38" s="2"/>
      <c r="U38" s="2"/>
      <c r="V38" s="2"/>
      <c r="W38" s="2"/>
    </row>
    <row r="39" spans="1:23" s="97" customFormat="1" ht="18.75" customHeight="1">
      <c r="A39" s="138" t="s">
        <v>155</v>
      </c>
      <c r="B39" s="98">
        <v>1091</v>
      </c>
      <c r="C39" s="92">
        <v>1247</v>
      </c>
      <c r="D39" s="264">
        <v>1131</v>
      </c>
      <c r="E39" s="262">
        <v>1144</v>
      </c>
      <c r="F39" s="262">
        <v>1170</v>
      </c>
      <c r="G39" s="96"/>
      <c r="H39" s="96"/>
      <c r="I39" s="96"/>
      <c r="J39" s="96"/>
      <c r="K39" s="96"/>
      <c r="L39" s="96"/>
      <c r="M39" s="94">
        <v>118</v>
      </c>
      <c r="N39" s="96"/>
      <c r="O39" s="96"/>
      <c r="P39" s="96"/>
      <c r="Q39" s="267">
        <v>1146</v>
      </c>
      <c r="R39" s="2"/>
      <c r="S39" s="2"/>
      <c r="T39" s="2"/>
      <c r="U39" s="2"/>
      <c r="V39" s="2"/>
      <c r="W39" s="2"/>
    </row>
    <row r="40" spans="1:23" s="97" customFormat="1" ht="18.75" customHeight="1">
      <c r="A40" s="138" t="s">
        <v>156</v>
      </c>
      <c r="B40" s="98">
        <v>1164</v>
      </c>
      <c r="C40" s="92">
        <v>1303</v>
      </c>
      <c r="D40" s="264">
        <v>1204</v>
      </c>
      <c r="E40" s="262">
        <v>1217</v>
      </c>
      <c r="F40" s="262">
        <v>1243</v>
      </c>
      <c r="G40" s="96"/>
      <c r="H40" s="96"/>
      <c r="I40" s="96"/>
      <c r="J40" s="96"/>
      <c r="K40" s="96"/>
      <c r="L40" s="96"/>
      <c r="M40" s="94">
        <v>105</v>
      </c>
      <c r="N40" s="96"/>
      <c r="O40" s="96"/>
      <c r="P40" s="96"/>
      <c r="Q40" s="267">
        <v>1222</v>
      </c>
      <c r="R40" s="2"/>
      <c r="S40" s="2"/>
      <c r="T40" s="2"/>
      <c r="U40" s="2"/>
      <c r="V40" s="2"/>
      <c r="W40" s="2"/>
    </row>
    <row r="41" spans="1:23" s="97" customFormat="1" ht="18.75" customHeight="1">
      <c r="A41" s="138" t="s">
        <v>157</v>
      </c>
      <c r="B41" s="98">
        <v>753</v>
      </c>
      <c r="C41" s="92">
        <v>897</v>
      </c>
      <c r="D41" s="264">
        <v>793</v>
      </c>
      <c r="E41" s="262">
        <v>806</v>
      </c>
      <c r="F41" s="262">
        <v>832</v>
      </c>
      <c r="G41" s="96"/>
      <c r="H41" s="96"/>
      <c r="I41" s="96"/>
      <c r="J41" s="96"/>
      <c r="K41" s="96"/>
      <c r="L41" s="96"/>
      <c r="M41" s="94">
        <v>109</v>
      </c>
      <c r="N41" s="96"/>
      <c r="O41" s="96"/>
      <c r="P41" s="96"/>
      <c r="Q41" s="134">
        <v>791</v>
      </c>
      <c r="R41" s="2"/>
      <c r="S41" s="2"/>
      <c r="T41" s="2"/>
      <c r="U41" s="2"/>
      <c r="V41" s="2"/>
      <c r="W41" s="2"/>
    </row>
    <row r="42" spans="1:23" s="97" customFormat="1" ht="18.75" customHeight="1">
      <c r="A42" s="138" t="s">
        <v>158</v>
      </c>
      <c r="B42" s="98">
        <v>840</v>
      </c>
      <c r="C42" s="92">
        <v>986</v>
      </c>
      <c r="D42" s="264">
        <v>881</v>
      </c>
      <c r="E42" s="262">
        <v>894</v>
      </c>
      <c r="F42" s="262">
        <v>920</v>
      </c>
      <c r="G42" s="96"/>
      <c r="H42" s="96"/>
      <c r="I42" s="96"/>
      <c r="J42" s="96"/>
      <c r="K42" s="96"/>
      <c r="L42" s="96"/>
      <c r="M42" s="94">
        <v>110</v>
      </c>
      <c r="N42" s="96"/>
      <c r="O42" s="96"/>
      <c r="P42" s="96"/>
      <c r="Q42" s="267">
        <v>883</v>
      </c>
      <c r="R42" s="2"/>
      <c r="S42" s="2"/>
      <c r="T42" s="2"/>
      <c r="U42" s="2"/>
      <c r="V42" s="2"/>
      <c r="W42" s="2"/>
    </row>
    <row r="43" spans="1:23" s="97" customFormat="1" ht="18.75" customHeight="1">
      <c r="A43" s="138" t="s">
        <v>159</v>
      </c>
      <c r="B43" s="98">
        <v>788</v>
      </c>
      <c r="C43" s="92">
        <v>947</v>
      </c>
      <c r="D43" s="264">
        <v>827</v>
      </c>
      <c r="E43" s="262">
        <v>840</v>
      </c>
      <c r="F43" s="262">
        <v>868</v>
      </c>
      <c r="G43" s="96"/>
      <c r="H43" s="96"/>
      <c r="I43" s="96"/>
      <c r="J43" s="96"/>
      <c r="K43" s="96"/>
      <c r="L43" s="96"/>
      <c r="M43" s="94">
        <v>120</v>
      </c>
      <c r="N43" s="96"/>
      <c r="O43" s="96"/>
      <c r="P43" s="96"/>
      <c r="Q43" s="267">
        <v>827</v>
      </c>
      <c r="R43" s="2"/>
      <c r="S43" s="2"/>
      <c r="T43" s="2"/>
      <c r="U43" s="2"/>
      <c r="V43" s="2"/>
      <c r="W43" s="2"/>
    </row>
    <row r="44" spans="1:23" s="97" customFormat="1" ht="18.75" customHeight="1">
      <c r="A44" s="138" t="s">
        <v>160</v>
      </c>
      <c r="B44" s="95">
        <v>1189</v>
      </c>
      <c r="C44" s="92">
        <v>1333</v>
      </c>
      <c r="D44" s="264">
        <v>1228</v>
      </c>
      <c r="E44" s="262">
        <v>1241</v>
      </c>
      <c r="F44" s="262">
        <v>1268</v>
      </c>
      <c r="G44" s="96"/>
      <c r="H44" s="96"/>
      <c r="I44" s="96"/>
      <c r="J44" s="96"/>
      <c r="K44" s="96"/>
      <c r="L44" s="96"/>
      <c r="M44" s="94">
        <v>109</v>
      </c>
      <c r="N44" s="96"/>
      <c r="O44" s="96"/>
      <c r="P44" s="96"/>
      <c r="Q44" s="267">
        <v>1247</v>
      </c>
      <c r="R44" s="2"/>
      <c r="S44" s="2"/>
      <c r="T44" s="2"/>
      <c r="U44" s="2"/>
      <c r="V44" s="2"/>
      <c r="W44" s="2"/>
    </row>
    <row r="45" spans="1:23" s="97" customFormat="1" ht="18.75" customHeight="1">
      <c r="A45" s="138" t="s">
        <v>161</v>
      </c>
      <c r="B45" s="95">
        <v>2906</v>
      </c>
      <c r="C45" s="92">
        <v>3221</v>
      </c>
      <c r="D45" s="264">
        <v>2951</v>
      </c>
      <c r="E45" s="262">
        <v>2958</v>
      </c>
      <c r="F45" s="262">
        <v>2998</v>
      </c>
      <c r="G45" s="96"/>
      <c r="H45" s="96"/>
      <c r="I45" s="96"/>
      <c r="J45" s="96"/>
      <c r="K45" s="96"/>
      <c r="L45" s="96"/>
      <c r="M45" s="94">
        <v>144</v>
      </c>
      <c r="N45" s="96"/>
      <c r="O45" s="96"/>
      <c r="P45" s="96"/>
      <c r="Q45" s="267">
        <v>3050</v>
      </c>
      <c r="R45" s="2"/>
      <c r="S45" s="2"/>
      <c r="T45" s="2"/>
      <c r="U45" s="2"/>
      <c r="V45" s="2"/>
      <c r="W45" s="2"/>
    </row>
    <row r="46" spans="1:23" s="97" customFormat="1" ht="18.75" customHeight="1" thickBot="1">
      <c r="A46" s="139" t="s">
        <v>162</v>
      </c>
      <c r="B46" s="183">
        <v>5550</v>
      </c>
      <c r="C46" s="140">
        <v>6100</v>
      </c>
      <c r="D46" s="265">
        <v>5609</v>
      </c>
      <c r="E46" s="266">
        <v>5602</v>
      </c>
      <c r="F46" s="266">
        <v>5668</v>
      </c>
      <c r="G46" s="141"/>
      <c r="H46" s="141"/>
      <c r="I46" s="141"/>
      <c r="J46" s="141"/>
      <c r="K46" s="141"/>
      <c r="L46" s="141"/>
      <c r="M46" s="142">
        <v>137</v>
      </c>
      <c r="N46" s="141"/>
      <c r="O46" s="141"/>
      <c r="P46" s="141"/>
      <c r="Q46" s="268">
        <v>5827</v>
      </c>
      <c r="R46" s="2"/>
      <c r="S46" s="2"/>
      <c r="T46" s="2"/>
      <c r="U46" s="2"/>
      <c r="V46" s="2"/>
      <c r="W46" s="2"/>
    </row>
    <row r="47" spans="1:23" s="30" customFormat="1" ht="17.25" customHeight="1">
      <c r="A47" s="256" t="s">
        <v>561</v>
      </c>
      <c r="B47" s="38"/>
      <c r="C47" s="38"/>
      <c r="D47" s="39"/>
      <c r="E47" s="39"/>
      <c r="F47" s="39"/>
    </row>
    <row r="48" spans="1:23" s="30" customFormat="1" ht="44.25" customHeight="1">
      <c r="A48" s="71"/>
      <c r="B48" s="38"/>
      <c r="C48" s="38"/>
      <c r="D48" s="39"/>
      <c r="E48" s="39"/>
      <c r="F48" s="39"/>
    </row>
    <row r="49" spans="1:17">
      <c r="A49" s="329" t="s">
        <v>535</v>
      </c>
      <c r="B49" s="330"/>
      <c r="C49" s="330"/>
      <c r="D49" s="330"/>
      <c r="E49" s="330"/>
      <c r="F49" s="330"/>
    </row>
    <row r="50" spans="1:17" ht="17.25" customHeight="1">
      <c r="A50" s="331" t="s">
        <v>559</v>
      </c>
      <c r="B50" s="331"/>
      <c r="C50" s="331"/>
      <c r="D50" s="331"/>
      <c r="E50" s="331"/>
      <c r="F50" s="331"/>
    </row>
    <row r="51" spans="1:17">
      <c r="A51" s="156" t="s">
        <v>558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</row>
  </sheetData>
  <mergeCells count="6">
    <mergeCell ref="A1:Q1"/>
    <mergeCell ref="A2:F2"/>
    <mergeCell ref="A49:F49"/>
    <mergeCell ref="A50:F50"/>
    <mergeCell ref="B3:F3"/>
    <mergeCell ref="A3:A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view="pageBreakPreview" zoomScale="85" zoomScaleNormal="100" zoomScaleSheetLayoutView="85" workbookViewId="0">
      <selection sqref="A1:I1"/>
    </sheetView>
  </sheetViews>
  <sheetFormatPr defaultColWidth="9" defaultRowHeight="16.5"/>
  <cols>
    <col min="1" max="1" width="48.5703125" style="1" customWidth="1"/>
    <col min="2" max="2" width="17.28515625" style="1" customWidth="1"/>
    <col min="3" max="3" width="22.28515625" style="1" customWidth="1"/>
    <col min="4" max="4" width="17.28515625" style="1" customWidth="1"/>
    <col min="5" max="6" width="9" style="1" hidden="1" customWidth="1"/>
    <col min="7" max="9" width="14" style="1" customWidth="1"/>
    <col min="10" max="16384" width="9" style="1"/>
  </cols>
  <sheetData>
    <row r="1" spans="1:9">
      <c r="A1" s="323" t="str">
        <f>'300х300'!A1:E1</f>
        <v>Прайс-лист на керамогранит ООО "ЗКС" «Уральский гранит» с 01.11.2019. Электронный каталог на www.uralgres.com</v>
      </c>
      <c r="B1" s="323"/>
      <c r="C1" s="323"/>
      <c r="D1" s="323"/>
      <c r="E1" s="323"/>
      <c r="F1" s="323"/>
      <c r="G1" s="323"/>
      <c r="H1" s="323"/>
      <c r="I1" s="323"/>
    </row>
    <row r="2" spans="1:9" ht="39" customHeight="1" thickBot="1">
      <c r="A2" s="324"/>
      <c r="B2" s="325"/>
      <c r="C2" s="325"/>
      <c r="D2" s="325"/>
    </row>
    <row r="3" spans="1:9" ht="25.5" customHeight="1">
      <c r="A3" s="337" t="s">
        <v>533</v>
      </c>
      <c r="B3" s="335" t="s">
        <v>5</v>
      </c>
      <c r="C3" s="335"/>
      <c r="D3" s="335"/>
      <c r="E3" s="143"/>
      <c r="F3" s="143"/>
      <c r="G3" s="335" t="s">
        <v>29</v>
      </c>
      <c r="H3" s="335"/>
      <c r="I3" s="336"/>
    </row>
    <row r="4" spans="1:9" ht="53.25" customHeight="1">
      <c r="A4" s="338"/>
      <c r="B4" s="72" t="s">
        <v>214</v>
      </c>
      <c r="C4" s="72" t="s">
        <v>215</v>
      </c>
      <c r="D4" s="3" t="s">
        <v>527</v>
      </c>
      <c r="E4" s="144"/>
      <c r="F4" s="144"/>
      <c r="G4" s="72" t="s">
        <v>214</v>
      </c>
      <c r="H4" s="72" t="s">
        <v>215</v>
      </c>
      <c r="I4" s="145" t="s">
        <v>233</v>
      </c>
    </row>
    <row r="5" spans="1:9" ht="18.75" customHeight="1">
      <c r="A5" s="105" t="s">
        <v>229</v>
      </c>
      <c r="B5" s="271">
        <v>793</v>
      </c>
      <c r="C5" s="271">
        <v>873</v>
      </c>
      <c r="D5" s="271">
        <v>936</v>
      </c>
      <c r="E5" s="272"/>
      <c r="F5" s="273">
        <v>109</v>
      </c>
      <c r="G5" s="274">
        <v>832</v>
      </c>
      <c r="H5" s="274">
        <v>912</v>
      </c>
      <c r="I5" s="267">
        <v>999</v>
      </c>
    </row>
    <row r="6" spans="1:9" ht="18.75" customHeight="1">
      <c r="A6" s="106" t="s">
        <v>217</v>
      </c>
      <c r="B6" s="271">
        <v>793</v>
      </c>
      <c r="C6" s="271">
        <v>873</v>
      </c>
      <c r="D6" s="271">
        <v>936</v>
      </c>
      <c r="E6" s="272"/>
      <c r="F6" s="273">
        <v>109</v>
      </c>
      <c r="G6" s="274">
        <v>832</v>
      </c>
      <c r="H6" s="274">
        <v>912</v>
      </c>
      <c r="I6" s="267">
        <v>999</v>
      </c>
    </row>
    <row r="7" spans="1:9" ht="18.75" customHeight="1">
      <c r="A7" s="106" t="s">
        <v>219</v>
      </c>
      <c r="B7" s="271">
        <v>836</v>
      </c>
      <c r="C7" s="271">
        <v>916</v>
      </c>
      <c r="D7" s="271">
        <v>981</v>
      </c>
      <c r="E7" s="272"/>
      <c r="F7" s="273">
        <v>109</v>
      </c>
      <c r="G7" s="274">
        <v>879</v>
      </c>
      <c r="H7" s="274">
        <v>959</v>
      </c>
      <c r="I7" s="267">
        <v>1055</v>
      </c>
    </row>
    <row r="8" spans="1:9" ht="18.75" customHeight="1" thickBot="1">
      <c r="A8" s="107" t="s">
        <v>220</v>
      </c>
      <c r="B8" s="275">
        <v>836</v>
      </c>
      <c r="C8" s="275">
        <v>916</v>
      </c>
      <c r="D8" s="275">
        <v>981</v>
      </c>
      <c r="E8" s="272"/>
      <c r="F8" s="273">
        <v>109</v>
      </c>
      <c r="G8" s="276">
        <v>879</v>
      </c>
      <c r="H8" s="276">
        <v>959</v>
      </c>
      <c r="I8" s="277">
        <v>1055</v>
      </c>
    </row>
    <row r="9" spans="1:9" ht="18.75" customHeight="1" thickTop="1" thickBot="1">
      <c r="A9" s="185" t="s">
        <v>218</v>
      </c>
      <c r="B9" s="178">
        <v>832</v>
      </c>
      <c r="C9" s="178">
        <v>912</v>
      </c>
      <c r="D9" s="318">
        <v>1014</v>
      </c>
      <c r="E9" s="318"/>
      <c r="F9" s="318">
        <v>109</v>
      </c>
      <c r="G9" s="318">
        <v>926.9</v>
      </c>
      <c r="H9" s="318">
        <v>973.7</v>
      </c>
      <c r="I9" s="179">
        <v>1050</v>
      </c>
    </row>
    <row r="10" spans="1:9" ht="18.75" customHeight="1" thickTop="1">
      <c r="A10" s="146" t="s">
        <v>105</v>
      </c>
      <c r="B10" s="271">
        <v>1306</v>
      </c>
      <c r="C10" s="271">
        <v>1385</v>
      </c>
      <c r="D10" s="271">
        <v>1489</v>
      </c>
      <c r="E10" s="272"/>
      <c r="F10" s="273">
        <v>138</v>
      </c>
      <c r="G10" s="274">
        <v>1371</v>
      </c>
      <c r="H10" s="274">
        <v>1450</v>
      </c>
      <c r="I10" s="267">
        <v>1645</v>
      </c>
    </row>
    <row r="11" spans="1:9" ht="18.75" customHeight="1">
      <c r="A11" s="146" t="s">
        <v>106</v>
      </c>
      <c r="B11" s="317">
        <v>1007.5</v>
      </c>
      <c r="C11" s="317">
        <v>1058.2</v>
      </c>
      <c r="D11" s="317">
        <v>1332.5</v>
      </c>
      <c r="E11" s="317"/>
      <c r="F11" s="317">
        <v>128</v>
      </c>
      <c r="G11" s="317">
        <v>1158.3</v>
      </c>
      <c r="H11" s="317">
        <v>1216.8</v>
      </c>
      <c r="I11" s="274">
        <v>1161</v>
      </c>
    </row>
    <row r="12" spans="1:9" ht="18.75" customHeight="1">
      <c r="A12" s="146" t="s">
        <v>107</v>
      </c>
      <c r="B12" s="317">
        <v>994.5</v>
      </c>
      <c r="C12" s="317">
        <v>1043.9000000000001</v>
      </c>
      <c r="D12" s="317">
        <v>1189.5</v>
      </c>
      <c r="E12" s="317"/>
      <c r="F12" s="317">
        <v>132</v>
      </c>
      <c r="G12" s="317">
        <v>1058.2</v>
      </c>
      <c r="H12" s="317">
        <v>1111.5</v>
      </c>
      <c r="I12" s="274">
        <v>1165</v>
      </c>
    </row>
    <row r="13" spans="1:9" ht="18.75" customHeight="1">
      <c r="A13" s="146" t="s">
        <v>108</v>
      </c>
      <c r="B13" s="174">
        <v>1066</v>
      </c>
      <c r="C13" s="174">
        <v>1146</v>
      </c>
      <c r="D13" s="174">
        <v>1248</v>
      </c>
      <c r="E13" s="175"/>
      <c r="F13" s="176">
        <v>131</v>
      </c>
      <c r="G13" s="177">
        <v>1121</v>
      </c>
      <c r="H13" s="177">
        <v>1200</v>
      </c>
      <c r="I13" s="134">
        <v>1345</v>
      </c>
    </row>
    <row r="14" spans="1:9" ht="18.75" customHeight="1">
      <c r="A14" s="146" t="s">
        <v>109</v>
      </c>
      <c r="B14" s="174">
        <v>955</v>
      </c>
      <c r="C14" s="174">
        <v>1034</v>
      </c>
      <c r="D14" s="174">
        <v>1130</v>
      </c>
      <c r="E14" s="175"/>
      <c r="F14" s="176">
        <v>126</v>
      </c>
      <c r="G14" s="317">
        <v>1058.2</v>
      </c>
      <c r="H14" s="317">
        <v>1111.5</v>
      </c>
      <c r="I14" s="134">
        <v>1203</v>
      </c>
    </row>
    <row r="15" spans="1:9" ht="18.75" customHeight="1">
      <c r="A15" s="146" t="s">
        <v>110</v>
      </c>
      <c r="B15" s="174">
        <v>1177</v>
      </c>
      <c r="C15" s="271">
        <v>1256</v>
      </c>
      <c r="D15" s="174">
        <v>1427</v>
      </c>
      <c r="E15" s="175"/>
      <c r="F15" s="176">
        <v>138</v>
      </c>
      <c r="G15" s="274">
        <v>1234</v>
      </c>
      <c r="H15" s="274">
        <v>1313</v>
      </c>
      <c r="I15" s="274">
        <v>1481</v>
      </c>
    </row>
    <row r="16" spans="1:9" ht="18.75" customHeight="1">
      <c r="A16" s="146" t="s">
        <v>111</v>
      </c>
      <c r="B16" s="271">
        <v>1085</v>
      </c>
      <c r="C16" s="271">
        <v>1164</v>
      </c>
      <c r="D16" s="271">
        <v>1268</v>
      </c>
      <c r="E16" s="272"/>
      <c r="F16" s="273">
        <v>138</v>
      </c>
      <c r="G16" s="274">
        <v>1139</v>
      </c>
      <c r="H16" s="274">
        <v>1219</v>
      </c>
      <c r="I16" s="267">
        <v>1367</v>
      </c>
    </row>
    <row r="17" spans="1:9" ht="18.75" customHeight="1">
      <c r="A17" s="146" t="s">
        <v>112</v>
      </c>
      <c r="B17" s="174">
        <v>1532</v>
      </c>
      <c r="C17" s="174">
        <v>1611</v>
      </c>
      <c r="D17" s="174">
        <v>1644</v>
      </c>
      <c r="E17" s="175"/>
      <c r="F17" s="176">
        <v>138</v>
      </c>
      <c r="G17" s="177">
        <v>1515</v>
      </c>
      <c r="H17" s="177">
        <v>1594</v>
      </c>
      <c r="I17" s="134">
        <v>1818</v>
      </c>
    </row>
    <row r="18" spans="1:9" ht="18.75" customHeight="1">
      <c r="A18" s="146" t="s">
        <v>113</v>
      </c>
      <c r="B18" s="174">
        <v>1098</v>
      </c>
      <c r="C18" s="174">
        <v>1177</v>
      </c>
      <c r="D18" s="174">
        <v>1302</v>
      </c>
      <c r="E18" s="175"/>
      <c r="F18" s="176">
        <v>139</v>
      </c>
      <c r="G18" s="177">
        <v>1164</v>
      </c>
      <c r="H18" s="177">
        <v>1243</v>
      </c>
      <c r="I18" s="134">
        <v>1398</v>
      </c>
    </row>
    <row r="19" spans="1:9" ht="18.75" customHeight="1">
      <c r="A19" s="146" t="s">
        <v>114</v>
      </c>
      <c r="B19" s="174">
        <v>991</v>
      </c>
      <c r="C19" s="271">
        <v>1070</v>
      </c>
      <c r="D19" s="174">
        <v>1224</v>
      </c>
      <c r="E19" s="175"/>
      <c r="F19" s="176">
        <v>132</v>
      </c>
      <c r="G19" s="274">
        <v>1040</v>
      </c>
      <c r="H19" s="274">
        <v>1120</v>
      </c>
      <c r="I19" s="274">
        <v>1247</v>
      </c>
    </row>
    <row r="20" spans="1:9" ht="18.75" customHeight="1">
      <c r="A20" s="146" t="s">
        <v>115</v>
      </c>
      <c r="B20" s="174">
        <v>1057</v>
      </c>
      <c r="C20" s="271">
        <v>1137</v>
      </c>
      <c r="D20" s="174">
        <v>1302</v>
      </c>
      <c r="E20" s="175"/>
      <c r="F20" s="176">
        <v>138</v>
      </c>
      <c r="G20" s="274">
        <v>1111</v>
      </c>
      <c r="H20" s="274">
        <v>1190</v>
      </c>
      <c r="I20" s="274">
        <v>1333</v>
      </c>
    </row>
    <row r="21" spans="1:9" ht="18.75" customHeight="1">
      <c r="A21" s="146" t="s">
        <v>116</v>
      </c>
      <c r="B21" s="174">
        <v>2539</v>
      </c>
      <c r="C21" s="174">
        <v>2628</v>
      </c>
      <c r="D21" s="174">
        <v>2812</v>
      </c>
      <c r="E21" s="175"/>
      <c r="F21" s="176">
        <v>175</v>
      </c>
      <c r="G21" s="177">
        <v>2668</v>
      </c>
      <c r="H21" s="177">
        <v>2756</v>
      </c>
      <c r="I21" s="134">
        <v>3201</v>
      </c>
    </row>
    <row r="22" spans="1:9" ht="18.75" customHeight="1">
      <c r="A22" s="146" t="s">
        <v>117</v>
      </c>
      <c r="B22" s="174">
        <v>1161</v>
      </c>
      <c r="C22" s="174">
        <v>1241</v>
      </c>
      <c r="D22" s="174">
        <v>1411</v>
      </c>
      <c r="E22" s="175"/>
      <c r="F22" s="176">
        <v>138</v>
      </c>
      <c r="G22" s="177">
        <v>1282</v>
      </c>
      <c r="H22" s="177">
        <v>1362</v>
      </c>
      <c r="I22" s="134">
        <v>1537</v>
      </c>
    </row>
    <row r="23" spans="1:9" ht="18.75" customHeight="1">
      <c r="A23" s="146" t="s">
        <v>118</v>
      </c>
      <c r="B23" s="274">
        <v>1308</v>
      </c>
      <c r="C23" s="274">
        <v>1388</v>
      </c>
      <c r="D23" s="274">
        <v>1501</v>
      </c>
      <c r="E23" s="272"/>
      <c r="F23" s="273">
        <v>145</v>
      </c>
      <c r="G23" s="274">
        <v>1373</v>
      </c>
      <c r="H23" s="274">
        <v>1453</v>
      </c>
      <c r="I23" s="267">
        <v>1649</v>
      </c>
    </row>
    <row r="24" spans="1:9" ht="18.75" customHeight="1">
      <c r="A24" s="146" t="s">
        <v>119</v>
      </c>
      <c r="B24" s="274">
        <v>1282</v>
      </c>
      <c r="C24" s="274">
        <v>1362</v>
      </c>
      <c r="D24" s="274">
        <v>1473</v>
      </c>
      <c r="E24" s="272"/>
      <c r="F24" s="273">
        <v>145</v>
      </c>
      <c r="G24" s="274">
        <v>1346</v>
      </c>
      <c r="H24" s="274">
        <v>1425</v>
      </c>
      <c r="I24" s="267">
        <v>1614</v>
      </c>
    </row>
    <row r="25" spans="1:9" ht="18.75" customHeight="1">
      <c r="A25" s="146" t="s">
        <v>120</v>
      </c>
      <c r="B25" s="274">
        <v>1585</v>
      </c>
      <c r="C25" s="274">
        <v>1664</v>
      </c>
      <c r="D25" s="274">
        <v>1776</v>
      </c>
      <c r="E25" s="272"/>
      <c r="F25" s="273">
        <v>145</v>
      </c>
      <c r="G25" s="274">
        <v>1664</v>
      </c>
      <c r="H25" s="274">
        <v>1744</v>
      </c>
      <c r="I25" s="267">
        <v>1997</v>
      </c>
    </row>
    <row r="26" spans="1:9" ht="18.75" customHeight="1">
      <c r="A26" s="146" t="s">
        <v>121</v>
      </c>
      <c r="B26" s="274">
        <v>2901</v>
      </c>
      <c r="C26" s="274">
        <v>2980</v>
      </c>
      <c r="D26" s="274">
        <v>3127</v>
      </c>
      <c r="E26" s="272"/>
      <c r="F26" s="273">
        <v>171</v>
      </c>
      <c r="G26" s="274">
        <v>3046</v>
      </c>
      <c r="H26" s="274">
        <v>3126</v>
      </c>
      <c r="I26" s="267">
        <v>3655</v>
      </c>
    </row>
    <row r="27" spans="1:9" ht="18.75" customHeight="1">
      <c r="A27" s="146" t="s">
        <v>122</v>
      </c>
      <c r="B27" s="274">
        <v>4188</v>
      </c>
      <c r="C27" s="274">
        <v>4267</v>
      </c>
      <c r="D27" s="274">
        <v>4415</v>
      </c>
      <c r="E27" s="272"/>
      <c r="F27" s="273">
        <v>172</v>
      </c>
      <c r="G27" s="274">
        <v>4397</v>
      </c>
      <c r="H27" s="274">
        <v>4476</v>
      </c>
      <c r="I27" s="267">
        <v>5276</v>
      </c>
    </row>
    <row r="28" spans="1:9" ht="18.75" customHeight="1">
      <c r="A28" s="146" t="s">
        <v>123</v>
      </c>
      <c r="B28" s="174">
        <v>1585</v>
      </c>
      <c r="C28" s="274">
        <v>1664</v>
      </c>
      <c r="D28" s="274">
        <v>1776</v>
      </c>
      <c r="E28" s="272"/>
      <c r="F28" s="273">
        <v>145</v>
      </c>
      <c r="G28" s="274">
        <v>1664</v>
      </c>
      <c r="H28" s="274">
        <v>1744</v>
      </c>
      <c r="I28" s="267">
        <v>1997</v>
      </c>
    </row>
    <row r="29" spans="1:9" ht="18.75" customHeight="1">
      <c r="A29" s="146" t="s">
        <v>124</v>
      </c>
      <c r="B29" s="274">
        <v>1189</v>
      </c>
      <c r="C29" s="274">
        <v>1268</v>
      </c>
      <c r="D29" s="274">
        <v>1380</v>
      </c>
      <c r="E29" s="272"/>
      <c r="F29" s="273">
        <v>145</v>
      </c>
      <c r="G29" s="274">
        <v>1247</v>
      </c>
      <c r="H29" s="274">
        <v>1326</v>
      </c>
      <c r="I29" s="267">
        <v>1498</v>
      </c>
    </row>
    <row r="30" spans="1:9" ht="18.75" customHeight="1">
      <c r="A30" s="146" t="s">
        <v>125</v>
      </c>
      <c r="B30" s="278">
        <v>6081</v>
      </c>
      <c r="C30" s="278">
        <v>6160</v>
      </c>
      <c r="D30" s="278">
        <v>6308</v>
      </c>
      <c r="E30" s="272"/>
      <c r="F30" s="273">
        <v>172</v>
      </c>
      <c r="G30" s="274">
        <v>6385</v>
      </c>
      <c r="H30" s="274">
        <v>6464</v>
      </c>
      <c r="I30" s="267">
        <v>7663</v>
      </c>
    </row>
    <row r="31" spans="1:9" ht="18.75" customHeight="1">
      <c r="A31" s="146" t="s">
        <v>152</v>
      </c>
      <c r="B31" s="174">
        <v>1884</v>
      </c>
      <c r="C31" s="174">
        <v>1963</v>
      </c>
      <c r="D31" s="174">
        <v>2071</v>
      </c>
      <c r="E31" s="175"/>
      <c r="F31" s="176">
        <v>138</v>
      </c>
      <c r="G31" s="177">
        <v>2017</v>
      </c>
      <c r="H31" s="177">
        <v>2096</v>
      </c>
      <c r="I31" s="134">
        <v>2421</v>
      </c>
    </row>
    <row r="32" spans="1:9" ht="18.75" customHeight="1">
      <c r="A32" s="146" t="s">
        <v>126</v>
      </c>
      <c r="B32" s="271">
        <v>4666</v>
      </c>
      <c r="C32" s="271">
        <v>4782</v>
      </c>
      <c r="D32" s="271">
        <v>5169</v>
      </c>
      <c r="E32" s="272"/>
      <c r="F32" s="273">
        <v>172</v>
      </c>
      <c r="G32" s="274">
        <v>4900</v>
      </c>
      <c r="H32" s="274">
        <v>5016</v>
      </c>
      <c r="I32" s="267">
        <v>5880</v>
      </c>
    </row>
    <row r="33" spans="1:9" ht="18.75" customHeight="1">
      <c r="A33" s="146" t="s">
        <v>127</v>
      </c>
      <c r="B33" s="271">
        <v>4463</v>
      </c>
      <c r="C33" s="271">
        <v>4543</v>
      </c>
      <c r="D33" s="271">
        <v>4691</v>
      </c>
      <c r="E33" s="272"/>
      <c r="F33" s="273">
        <v>172</v>
      </c>
      <c r="G33" s="274">
        <v>4687</v>
      </c>
      <c r="H33" s="274">
        <v>4766</v>
      </c>
      <c r="I33" s="267">
        <v>5624</v>
      </c>
    </row>
    <row r="34" spans="1:9" ht="18.75" customHeight="1">
      <c r="A34" s="146" t="s">
        <v>128</v>
      </c>
      <c r="B34" s="174">
        <v>1256</v>
      </c>
      <c r="C34" s="174">
        <v>1336</v>
      </c>
      <c r="D34" s="174">
        <v>1454</v>
      </c>
      <c r="E34" s="175"/>
      <c r="F34" s="176">
        <v>145</v>
      </c>
      <c r="G34" s="177">
        <v>1349</v>
      </c>
      <c r="H34" s="177">
        <v>1428</v>
      </c>
      <c r="I34" s="134">
        <v>1618</v>
      </c>
    </row>
    <row r="35" spans="1:9" ht="18.75" customHeight="1">
      <c r="A35" s="146" t="s">
        <v>129</v>
      </c>
      <c r="B35" s="174">
        <v>1189</v>
      </c>
      <c r="C35" s="174">
        <v>1268</v>
      </c>
      <c r="D35" s="174">
        <v>1412</v>
      </c>
      <c r="E35" s="175"/>
      <c r="F35" s="176">
        <v>145</v>
      </c>
      <c r="G35" s="177">
        <v>1273</v>
      </c>
      <c r="H35" s="177">
        <v>1352</v>
      </c>
      <c r="I35" s="134">
        <v>1527</v>
      </c>
    </row>
    <row r="36" spans="1:9" ht="18.75" customHeight="1">
      <c r="A36" s="146" t="s">
        <v>130</v>
      </c>
      <c r="B36" s="174">
        <v>1573</v>
      </c>
      <c r="C36" s="174">
        <v>1653</v>
      </c>
      <c r="D36" s="174">
        <v>1817</v>
      </c>
      <c r="E36" s="175"/>
      <c r="F36" s="176">
        <v>144</v>
      </c>
      <c r="G36" s="177">
        <v>1735</v>
      </c>
      <c r="H36" s="177">
        <v>1814</v>
      </c>
      <c r="I36" s="134">
        <v>2061</v>
      </c>
    </row>
    <row r="37" spans="1:9" ht="18.75" customHeight="1">
      <c r="A37" s="146" t="s">
        <v>153</v>
      </c>
      <c r="B37" s="174">
        <v>1237</v>
      </c>
      <c r="C37" s="174">
        <v>1316</v>
      </c>
      <c r="D37" s="174">
        <v>1428</v>
      </c>
      <c r="E37" s="175"/>
      <c r="F37" s="176">
        <v>131</v>
      </c>
      <c r="G37" s="177">
        <v>1300</v>
      </c>
      <c r="H37" s="177">
        <v>1380</v>
      </c>
      <c r="I37" s="134">
        <v>1559</v>
      </c>
    </row>
    <row r="38" spans="1:9" ht="18.75" customHeight="1">
      <c r="A38" s="146" t="s">
        <v>154</v>
      </c>
      <c r="B38" s="174">
        <v>1320</v>
      </c>
      <c r="C38" s="174">
        <v>1399</v>
      </c>
      <c r="D38" s="174">
        <v>1453</v>
      </c>
      <c r="E38" s="175"/>
      <c r="F38" s="176">
        <v>131</v>
      </c>
      <c r="G38" s="177">
        <v>1558</v>
      </c>
      <c r="H38" s="177">
        <v>1637</v>
      </c>
      <c r="I38" s="134">
        <v>1870</v>
      </c>
    </row>
    <row r="39" spans="1:9" ht="18.75" customHeight="1">
      <c r="A39" s="146" t="s">
        <v>155</v>
      </c>
      <c r="B39" s="271">
        <v>1453</v>
      </c>
      <c r="C39" s="271">
        <v>1532</v>
      </c>
      <c r="D39" s="271">
        <v>1635</v>
      </c>
      <c r="E39" s="272"/>
      <c r="F39" s="273">
        <v>138</v>
      </c>
      <c r="G39" s="274">
        <v>1525</v>
      </c>
      <c r="H39" s="274">
        <v>1605</v>
      </c>
      <c r="I39" s="267">
        <v>1831</v>
      </c>
    </row>
    <row r="40" spans="1:9" ht="18.75" customHeight="1">
      <c r="A40" s="146" t="s">
        <v>156</v>
      </c>
      <c r="B40" s="271">
        <v>1554</v>
      </c>
      <c r="C40" s="271">
        <v>1633</v>
      </c>
      <c r="D40" s="271">
        <v>1737</v>
      </c>
      <c r="E40" s="272"/>
      <c r="F40" s="273">
        <v>138</v>
      </c>
      <c r="G40" s="274">
        <v>1632</v>
      </c>
      <c r="H40" s="274">
        <v>1711</v>
      </c>
      <c r="I40" s="267">
        <v>1960</v>
      </c>
    </row>
    <row r="41" spans="1:9" ht="18.75" customHeight="1">
      <c r="A41" s="146" t="s">
        <v>157</v>
      </c>
      <c r="B41" s="271">
        <v>1018</v>
      </c>
      <c r="C41" s="271">
        <v>1098</v>
      </c>
      <c r="D41" s="174">
        <v>1269</v>
      </c>
      <c r="E41" s="272"/>
      <c r="F41" s="273">
        <v>138</v>
      </c>
      <c r="G41" s="274">
        <v>1068</v>
      </c>
      <c r="H41" s="274">
        <v>1147</v>
      </c>
      <c r="I41" s="274">
        <v>1281</v>
      </c>
    </row>
    <row r="42" spans="1:9" ht="18.75" customHeight="1">
      <c r="A42" s="146" t="s">
        <v>158</v>
      </c>
      <c r="B42" s="174">
        <v>1098</v>
      </c>
      <c r="C42" s="174">
        <v>1177</v>
      </c>
      <c r="D42" s="174">
        <v>1401</v>
      </c>
      <c r="E42" s="175"/>
      <c r="F42" s="176">
        <v>138</v>
      </c>
      <c r="G42" s="177">
        <v>1209</v>
      </c>
      <c r="H42" s="177">
        <v>1289</v>
      </c>
      <c r="I42" s="134">
        <v>1451</v>
      </c>
    </row>
    <row r="43" spans="1:9" ht="18.75" customHeight="1">
      <c r="A43" s="146" t="s">
        <v>159</v>
      </c>
      <c r="B43" s="174">
        <v>1117</v>
      </c>
      <c r="C43" s="174">
        <v>1196</v>
      </c>
      <c r="D43" s="174">
        <v>1308</v>
      </c>
      <c r="E43" s="175"/>
      <c r="F43" s="176">
        <v>138</v>
      </c>
      <c r="G43" s="177">
        <v>1120</v>
      </c>
      <c r="H43" s="177">
        <v>1199</v>
      </c>
      <c r="I43" s="134">
        <v>1343</v>
      </c>
    </row>
    <row r="44" spans="1:9" ht="18.75" customHeight="1">
      <c r="A44" s="146" t="s">
        <v>160</v>
      </c>
      <c r="B44" s="271">
        <v>1585</v>
      </c>
      <c r="C44" s="271">
        <v>1664</v>
      </c>
      <c r="D44" s="271">
        <v>1767</v>
      </c>
      <c r="E44" s="272"/>
      <c r="F44" s="273">
        <v>138</v>
      </c>
      <c r="G44" s="274">
        <v>1664</v>
      </c>
      <c r="H44" s="274">
        <v>1744</v>
      </c>
      <c r="I44" s="267">
        <v>1997</v>
      </c>
    </row>
    <row r="45" spans="1:9" ht="18.75" customHeight="1">
      <c r="A45" s="146" t="s">
        <v>161</v>
      </c>
      <c r="B45" s="271">
        <v>3461</v>
      </c>
      <c r="C45" s="271">
        <v>3553</v>
      </c>
      <c r="D45" s="271">
        <v>3833</v>
      </c>
      <c r="E45" s="272"/>
      <c r="F45" s="273">
        <v>170</v>
      </c>
      <c r="G45" s="274">
        <v>3633</v>
      </c>
      <c r="H45" s="274">
        <v>3726</v>
      </c>
      <c r="I45" s="267">
        <v>4358</v>
      </c>
    </row>
    <row r="46" spans="1:9" ht="18.75" customHeight="1" thickBot="1">
      <c r="A46" s="147" t="s">
        <v>162</v>
      </c>
      <c r="B46" s="279">
        <v>7058</v>
      </c>
      <c r="C46" s="279">
        <v>7176</v>
      </c>
      <c r="D46" s="279">
        <v>7752</v>
      </c>
      <c r="E46" s="280"/>
      <c r="F46" s="281">
        <v>171</v>
      </c>
      <c r="G46" s="282">
        <v>7410</v>
      </c>
      <c r="H46" s="282">
        <v>7530</v>
      </c>
      <c r="I46" s="268">
        <v>8892</v>
      </c>
    </row>
    <row r="47" spans="1:9" ht="18.75" customHeight="1">
      <c r="A47" s="256" t="s">
        <v>561</v>
      </c>
      <c r="B47" s="269"/>
      <c r="C47" s="269"/>
      <c r="D47" s="269"/>
      <c r="E47" s="175"/>
      <c r="F47" s="176"/>
      <c r="G47" s="270"/>
      <c r="H47" s="270"/>
      <c r="I47" s="270"/>
    </row>
    <row r="48" spans="1:9" ht="40.5" customHeight="1">
      <c r="A48" s="71"/>
      <c r="B48" s="40"/>
      <c r="C48" s="40"/>
      <c r="D48" s="40"/>
    </row>
    <row r="49" spans="1:17">
      <c r="A49" s="329" t="s">
        <v>534</v>
      </c>
      <c r="B49" s="330"/>
      <c r="C49" s="330"/>
      <c r="D49" s="330"/>
    </row>
    <row r="50" spans="1:17" ht="17.25" customHeight="1">
      <c r="A50" s="331" t="s">
        <v>559</v>
      </c>
      <c r="B50" s="339"/>
      <c r="C50" s="339"/>
      <c r="D50" s="339"/>
    </row>
    <row r="51" spans="1:17">
      <c r="A51" s="156" t="s">
        <v>558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</row>
  </sheetData>
  <mergeCells count="7">
    <mergeCell ref="G3:I3"/>
    <mergeCell ref="A3:A4"/>
    <mergeCell ref="A1:I1"/>
    <mergeCell ref="A2:D2"/>
    <mergeCell ref="A50:D50"/>
    <mergeCell ref="A49:D49"/>
    <mergeCell ref="B3:D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"/>
  <sheetViews>
    <sheetView view="pageBreakPreview" zoomScale="85" zoomScaleNormal="100" zoomScaleSheetLayoutView="85" workbookViewId="0">
      <selection activeCell="AB11" sqref="AB11"/>
    </sheetView>
  </sheetViews>
  <sheetFormatPr defaultRowHeight="15"/>
  <cols>
    <col min="1" max="1" width="13.140625" style="187" customWidth="1"/>
    <col min="2" max="2" width="22.85546875" style="187" customWidth="1"/>
    <col min="3" max="26" width="7.85546875" style="187" customWidth="1"/>
    <col min="27" max="16384" width="9.140625" style="187"/>
  </cols>
  <sheetData>
    <row r="1" spans="1:29" ht="15.75" thickBot="1">
      <c r="A1" s="360" t="s">
        <v>2</v>
      </c>
      <c r="B1" s="361"/>
      <c r="C1" s="346" t="s">
        <v>3</v>
      </c>
      <c r="D1" s="347"/>
      <c r="E1" s="348"/>
      <c r="F1" s="346" t="s">
        <v>27</v>
      </c>
      <c r="G1" s="347"/>
      <c r="H1" s="348"/>
      <c r="I1" s="346" t="s">
        <v>163</v>
      </c>
      <c r="J1" s="347"/>
      <c r="K1" s="348"/>
      <c r="L1" s="346" t="s">
        <v>10</v>
      </c>
      <c r="M1" s="347"/>
      <c r="N1" s="348"/>
      <c r="O1" s="346" t="s">
        <v>4</v>
      </c>
      <c r="P1" s="347"/>
      <c r="Q1" s="348"/>
      <c r="R1" s="346" t="s">
        <v>29</v>
      </c>
      <c r="S1" s="347"/>
      <c r="T1" s="348"/>
      <c r="U1" s="346" t="s">
        <v>5</v>
      </c>
      <c r="V1" s="347"/>
      <c r="W1" s="348"/>
      <c r="X1" s="346" t="s">
        <v>5</v>
      </c>
      <c r="Y1" s="347"/>
      <c r="Z1" s="348"/>
      <c r="AA1" s="346" t="s">
        <v>551</v>
      </c>
      <c r="AB1" s="347"/>
      <c r="AC1" s="348"/>
    </row>
    <row r="2" spans="1:29" ht="33" customHeight="1" thickBot="1">
      <c r="A2" s="359" t="s">
        <v>6</v>
      </c>
      <c r="B2" s="191" t="s">
        <v>139</v>
      </c>
      <c r="C2" s="340">
        <v>1.35</v>
      </c>
      <c r="D2" s="349"/>
      <c r="E2" s="350"/>
      <c r="F2" s="340">
        <v>0.9</v>
      </c>
      <c r="G2" s="349"/>
      <c r="H2" s="350"/>
      <c r="I2" s="340">
        <v>0.81</v>
      </c>
      <c r="J2" s="349"/>
      <c r="K2" s="350"/>
      <c r="L2" s="340">
        <v>1.08</v>
      </c>
      <c r="M2" s="349"/>
      <c r="N2" s="350"/>
      <c r="O2" s="340">
        <v>1.44</v>
      </c>
      <c r="P2" s="349"/>
      <c r="Q2" s="350"/>
      <c r="R2" s="340">
        <v>1.4159999999999999</v>
      </c>
      <c r="S2" s="349"/>
      <c r="T2" s="350"/>
      <c r="U2" s="340">
        <v>2.16</v>
      </c>
      <c r="V2" s="349"/>
      <c r="W2" s="350"/>
      <c r="X2" s="340">
        <v>2.16</v>
      </c>
      <c r="Y2" s="349"/>
      <c r="Z2" s="350"/>
      <c r="AA2" s="340">
        <v>2.16</v>
      </c>
      <c r="AB2" s="349"/>
      <c r="AC2" s="350"/>
    </row>
    <row r="3" spans="1:29" ht="33" customHeight="1" thickBot="1">
      <c r="A3" s="359"/>
      <c r="B3" s="191" t="s">
        <v>7</v>
      </c>
      <c r="C3" s="340">
        <v>15</v>
      </c>
      <c r="D3" s="349"/>
      <c r="E3" s="350"/>
      <c r="F3" s="340">
        <v>10</v>
      </c>
      <c r="G3" s="349"/>
      <c r="H3" s="350"/>
      <c r="I3" s="340">
        <v>9</v>
      </c>
      <c r="J3" s="349"/>
      <c r="K3" s="350"/>
      <c r="L3" s="340">
        <v>6</v>
      </c>
      <c r="M3" s="349"/>
      <c r="N3" s="350"/>
      <c r="O3" s="340">
        <v>4</v>
      </c>
      <c r="P3" s="349"/>
      <c r="Q3" s="350"/>
      <c r="R3" s="340">
        <v>4</v>
      </c>
      <c r="S3" s="349"/>
      <c r="T3" s="350"/>
      <c r="U3" s="340">
        <v>3</v>
      </c>
      <c r="V3" s="349"/>
      <c r="W3" s="350"/>
      <c r="X3" s="340">
        <v>3</v>
      </c>
      <c r="Y3" s="349"/>
      <c r="Z3" s="350"/>
      <c r="AA3" s="340">
        <v>3</v>
      </c>
      <c r="AB3" s="349"/>
      <c r="AC3" s="350"/>
    </row>
    <row r="4" spans="1:29" ht="33" customHeight="1" thickBot="1">
      <c r="A4" s="359"/>
      <c r="B4" s="191" t="s">
        <v>8</v>
      </c>
      <c r="C4" s="340">
        <v>23.66</v>
      </c>
      <c r="D4" s="349"/>
      <c r="E4" s="350"/>
      <c r="F4" s="340">
        <v>24.01</v>
      </c>
      <c r="G4" s="349"/>
      <c r="H4" s="350"/>
      <c r="I4" s="340">
        <v>22</v>
      </c>
      <c r="J4" s="349"/>
      <c r="K4" s="350"/>
      <c r="L4" s="340">
        <v>23.95</v>
      </c>
      <c r="M4" s="349"/>
      <c r="N4" s="350"/>
      <c r="O4" s="340">
        <v>32.76</v>
      </c>
      <c r="P4" s="349"/>
      <c r="Q4" s="350"/>
      <c r="R4" s="340">
        <v>31.82</v>
      </c>
      <c r="S4" s="349"/>
      <c r="T4" s="350"/>
      <c r="U4" s="340">
        <v>49.71</v>
      </c>
      <c r="V4" s="349"/>
      <c r="W4" s="350"/>
      <c r="X4" s="340">
        <v>49.71</v>
      </c>
      <c r="Y4" s="349"/>
      <c r="Z4" s="350"/>
      <c r="AA4" s="340">
        <v>53.1</v>
      </c>
      <c r="AB4" s="349"/>
      <c r="AC4" s="350"/>
    </row>
    <row r="5" spans="1:29" ht="33" customHeight="1" thickBot="1">
      <c r="A5" s="357" t="s">
        <v>543</v>
      </c>
      <c r="B5" s="191" t="s">
        <v>140</v>
      </c>
      <c r="C5" s="340">
        <v>70.2</v>
      </c>
      <c r="D5" s="349"/>
      <c r="E5" s="350"/>
      <c r="F5" s="340">
        <v>46.8</v>
      </c>
      <c r="G5" s="349"/>
      <c r="H5" s="350"/>
      <c r="I5" s="340">
        <v>42.12</v>
      </c>
      <c r="J5" s="349"/>
      <c r="K5" s="350"/>
      <c r="L5" s="340">
        <v>51.84</v>
      </c>
      <c r="M5" s="349"/>
      <c r="N5" s="350"/>
      <c r="O5" s="340">
        <v>46.08</v>
      </c>
      <c r="P5" s="349"/>
      <c r="Q5" s="350"/>
      <c r="R5" s="340">
        <v>42.48</v>
      </c>
      <c r="S5" s="349"/>
      <c r="T5" s="350"/>
      <c r="U5" s="340">
        <v>38.880000000000003</v>
      </c>
      <c r="V5" s="349"/>
      <c r="W5" s="350"/>
      <c r="X5" s="340">
        <v>45.36</v>
      </c>
      <c r="Y5" s="341"/>
      <c r="Z5" s="342"/>
      <c r="AA5" s="340">
        <f>AA6*AA2</f>
        <v>45.36</v>
      </c>
      <c r="AB5" s="349"/>
      <c r="AC5" s="350"/>
    </row>
    <row r="6" spans="1:29" ht="33" customHeight="1" thickBot="1">
      <c r="A6" s="355"/>
      <c r="B6" s="191" t="s">
        <v>544</v>
      </c>
      <c r="C6" s="340">
        <v>52</v>
      </c>
      <c r="D6" s="349"/>
      <c r="E6" s="350"/>
      <c r="F6" s="340">
        <v>52</v>
      </c>
      <c r="G6" s="349"/>
      <c r="H6" s="350"/>
      <c r="I6" s="340">
        <v>52</v>
      </c>
      <c r="J6" s="349"/>
      <c r="K6" s="350"/>
      <c r="L6" s="340">
        <v>48</v>
      </c>
      <c r="M6" s="349"/>
      <c r="N6" s="350"/>
      <c r="O6" s="340">
        <v>32</v>
      </c>
      <c r="P6" s="349"/>
      <c r="Q6" s="350"/>
      <c r="R6" s="340">
        <v>30</v>
      </c>
      <c r="S6" s="349"/>
      <c r="T6" s="350"/>
      <c r="U6" s="340">
        <v>18</v>
      </c>
      <c r="V6" s="349"/>
      <c r="W6" s="350"/>
      <c r="X6" s="340">
        <v>21</v>
      </c>
      <c r="Y6" s="341"/>
      <c r="Z6" s="342"/>
      <c r="AA6" s="340">
        <v>21</v>
      </c>
      <c r="AB6" s="349"/>
      <c r="AC6" s="350"/>
    </row>
    <row r="7" spans="1:29" ht="33" customHeight="1" thickBot="1">
      <c r="A7" s="355"/>
      <c r="B7" s="192" t="s">
        <v>545</v>
      </c>
      <c r="C7" s="351">
        <f>C4*C6</f>
        <v>1230.32</v>
      </c>
      <c r="D7" s="352"/>
      <c r="E7" s="353"/>
      <c r="F7" s="351">
        <f>F4*F6</f>
        <v>1248.52</v>
      </c>
      <c r="G7" s="352"/>
      <c r="H7" s="353"/>
      <c r="I7" s="351">
        <f>I4*I6</f>
        <v>1144</v>
      </c>
      <c r="J7" s="352"/>
      <c r="K7" s="353"/>
      <c r="L7" s="351">
        <f>L4*L6</f>
        <v>1149.5999999999999</v>
      </c>
      <c r="M7" s="352"/>
      <c r="N7" s="353"/>
      <c r="O7" s="351">
        <f>O4*O6</f>
        <v>1048.32</v>
      </c>
      <c r="P7" s="352"/>
      <c r="Q7" s="353"/>
      <c r="R7" s="351">
        <f>R4*R6</f>
        <v>954.6</v>
      </c>
      <c r="S7" s="352"/>
      <c r="T7" s="353"/>
      <c r="U7" s="351">
        <f>U4*U6</f>
        <v>894.78</v>
      </c>
      <c r="V7" s="352"/>
      <c r="W7" s="353"/>
      <c r="X7" s="340">
        <f>X6*X4</f>
        <v>1043.9100000000001</v>
      </c>
      <c r="Y7" s="341"/>
      <c r="Z7" s="342"/>
      <c r="AA7" s="351">
        <f>AA4*AA6</f>
        <v>1115.1000000000001</v>
      </c>
      <c r="AB7" s="352"/>
      <c r="AC7" s="353"/>
    </row>
    <row r="8" spans="1:29" ht="33" customHeight="1" thickBot="1">
      <c r="A8" s="358"/>
      <c r="B8" s="192" t="s">
        <v>546</v>
      </c>
      <c r="C8" s="351">
        <v>1250</v>
      </c>
      <c r="D8" s="352"/>
      <c r="E8" s="353"/>
      <c r="F8" s="351">
        <v>1250</v>
      </c>
      <c r="G8" s="352"/>
      <c r="H8" s="353"/>
      <c r="I8" s="351">
        <v>1160</v>
      </c>
      <c r="J8" s="352"/>
      <c r="K8" s="353"/>
      <c r="L8" s="351">
        <v>1170</v>
      </c>
      <c r="M8" s="352"/>
      <c r="N8" s="353"/>
      <c r="O8" s="351">
        <v>1070</v>
      </c>
      <c r="P8" s="352"/>
      <c r="Q8" s="353"/>
      <c r="R8" s="351">
        <v>980</v>
      </c>
      <c r="S8" s="352"/>
      <c r="T8" s="353"/>
      <c r="U8" s="351">
        <v>920</v>
      </c>
      <c r="V8" s="352"/>
      <c r="W8" s="353"/>
      <c r="X8" s="343">
        <v>1040</v>
      </c>
      <c r="Y8" s="344"/>
      <c r="Z8" s="345"/>
      <c r="AA8" s="351">
        <v>1150</v>
      </c>
      <c r="AB8" s="352"/>
      <c r="AC8" s="353"/>
    </row>
    <row r="9" spans="1:29" ht="16.5" thickTop="1" thickBot="1">
      <c r="A9" s="354" t="s">
        <v>141</v>
      </c>
      <c r="B9" s="193" t="s">
        <v>142</v>
      </c>
      <c r="C9" s="194" t="s">
        <v>143</v>
      </c>
      <c r="D9" s="195" t="s">
        <v>144</v>
      </c>
      <c r="E9" s="196" t="s">
        <v>145</v>
      </c>
      <c r="F9" s="194" t="s">
        <v>146</v>
      </c>
      <c r="G9" s="195" t="s">
        <v>147</v>
      </c>
      <c r="H9" s="196" t="s">
        <v>148</v>
      </c>
      <c r="I9" s="194" t="s">
        <v>146</v>
      </c>
      <c r="J9" s="195" t="s">
        <v>147</v>
      </c>
      <c r="K9" s="196" t="s">
        <v>148</v>
      </c>
      <c r="L9" s="194" t="s">
        <v>146</v>
      </c>
      <c r="M9" s="195" t="s">
        <v>147</v>
      </c>
      <c r="N9" s="196" t="s">
        <v>148</v>
      </c>
      <c r="O9" s="194" t="s">
        <v>146</v>
      </c>
      <c r="P9" s="195" t="s">
        <v>147</v>
      </c>
      <c r="Q9" s="196" t="s">
        <v>148</v>
      </c>
      <c r="R9" s="194" t="s">
        <v>146</v>
      </c>
      <c r="S9" s="195" t="s">
        <v>147</v>
      </c>
      <c r="T9" s="196" t="s">
        <v>148</v>
      </c>
      <c r="U9" s="194" t="s">
        <v>146</v>
      </c>
      <c r="V9" s="195" t="s">
        <v>147</v>
      </c>
      <c r="W9" s="195" t="s">
        <v>148</v>
      </c>
      <c r="X9" s="194" t="s">
        <v>146</v>
      </c>
      <c r="Y9" s="195" t="s">
        <v>147</v>
      </c>
      <c r="Z9" s="195" t="s">
        <v>148</v>
      </c>
      <c r="AA9" s="194" t="s">
        <v>146</v>
      </c>
      <c r="AB9" s="195" t="s">
        <v>147</v>
      </c>
      <c r="AC9" s="195" t="s">
        <v>148</v>
      </c>
    </row>
    <row r="10" spans="1:29" ht="30.75" thickBot="1">
      <c r="A10" s="355"/>
      <c r="B10" s="197" t="s">
        <v>547</v>
      </c>
      <c r="C10" s="198">
        <v>16</v>
      </c>
      <c r="D10" s="42">
        <v>54</v>
      </c>
      <c r="E10" s="199">
        <v>18</v>
      </c>
      <c r="F10" s="198">
        <v>16</v>
      </c>
      <c r="G10" s="42">
        <v>54</v>
      </c>
      <c r="H10" s="199">
        <v>18</v>
      </c>
      <c r="I10" s="198">
        <v>17</v>
      </c>
      <c r="J10" s="42">
        <v>58</v>
      </c>
      <c r="K10" s="199">
        <v>20</v>
      </c>
      <c r="L10" s="198">
        <v>17</v>
      </c>
      <c r="M10" s="42">
        <v>58</v>
      </c>
      <c r="N10" s="199">
        <v>20</v>
      </c>
      <c r="O10" s="198">
        <v>18</v>
      </c>
      <c r="P10" s="42">
        <v>62</v>
      </c>
      <c r="Q10" s="199">
        <v>20</v>
      </c>
      <c r="R10" s="198">
        <v>20</v>
      </c>
      <c r="S10" s="42">
        <v>68</v>
      </c>
      <c r="T10" s="199">
        <v>22</v>
      </c>
      <c r="U10" s="42">
        <v>21</v>
      </c>
      <c r="V10" s="42">
        <v>72</v>
      </c>
      <c r="W10" s="42">
        <v>22</v>
      </c>
      <c r="X10" s="42">
        <v>19</v>
      </c>
      <c r="Y10" s="42">
        <v>65</v>
      </c>
      <c r="Z10" s="42">
        <v>21</v>
      </c>
      <c r="AA10" s="42">
        <v>17</v>
      </c>
      <c r="AB10" s="42">
        <v>58</v>
      </c>
      <c r="AC10" s="42">
        <v>20</v>
      </c>
    </row>
    <row r="11" spans="1:29" ht="30.75" thickBot="1">
      <c r="A11" s="355"/>
      <c r="B11" s="197" t="s">
        <v>149</v>
      </c>
      <c r="C11" s="198">
        <f>C8*C10</f>
        <v>20000</v>
      </c>
      <c r="D11" s="42">
        <f>C8*D10</f>
        <v>67500</v>
      </c>
      <c r="E11" s="199">
        <f>E10*C8</f>
        <v>22500</v>
      </c>
      <c r="F11" s="198">
        <f t="shared" ref="F11" si="0">F8*F10</f>
        <v>20000</v>
      </c>
      <c r="G11" s="42">
        <f t="shared" ref="G11" si="1">F8*G10</f>
        <v>67500</v>
      </c>
      <c r="H11" s="199">
        <f t="shared" ref="H11" si="2">H10*F8</f>
        <v>22500</v>
      </c>
      <c r="I11" s="198">
        <f t="shared" ref="I11" si="3">I8*I10</f>
        <v>19720</v>
      </c>
      <c r="J11" s="42">
        <f t="shared" ref="J11" si="4">I8*J10</f>
        <v>67280</v>
      </c>
      <c r="K11" s="199">
        <f t="shared" ref="K11" si="5">K10*I8</f>
        <v>23200</v>
      </c>
      <c r="L11" s="198">
        <f t="shared" ref="L11" si="6">L8*L10</f>
        <v>19890</v>
      </c>
      <c r="M11" s="42">
        <f t="shared" ref="M11" si="7">L8*M10</f>
        <v>67860</v>
      </c>
      <c r="N11" s="199">
        <f t="shared" ref="N11" si="8">N10*L8</f>
        <v>23400</v>
      </c>
      <c r="O11" s="198">
        <f t="shared" ref="O11" si="9">O8*O10</f>
        <v>19260</v>
      </c>
      <c r="P11" s="42">
        <f t="shared" ref="P11" si="10">O8*P10</f>
        <v>66340</v>
      </c>
      <c r="Q11" s="199">
        <f t="shared" ref="Q11" si="11">Q10*O8</f>
        <v>21400</v>
      </c>
      <c r="R11" s="198">
        <f t="shared" ref="R11" si="12">R8*R10</f>
        <v>19600</v>
      </c>
      <c r="S11" s="42">
        <f t="shared" ref="S11" si="13">R8*S10</f>
        <v>66640</v>
      </c>
      <c r="T11" s="199">
        <f t="shared" ref="T11" si="14">T10*R8</f>
        <v>21560</v>
      </c>
      <c r="U11" s="198">
        <f t="shared" ref="U11" si="15">U8*U10</f>
        <v>19320</v>
      </c>
      <c r="V11" s="42">
        <f t="shared" ref="V11" si="16">U8*V10</f>
        <v>66240</v>
      </c>
      <c r="W11" s="199">
        <f t="shared" ref="W11" si="17">W10*U8</f>
        <v>20240</v>
      </c>
      <c r="X11" s="42">
        <f>X10*X8</f>
        <v>19760</v>
      </c>
      <c r="Y11" s="42">
        <f>Y10*X8</f>
        <v>67600</v>
      </c>
      <c r="Z11" s="42">
        <f>Z10*X8</f>
        <v>21840</v>
      </c>
      <c r="AA11" s="198">
        <f t="shared" ref="AA11" si="18">AA8*AA10</f>
        <v>19550</v>
      </c>
      <c r="AB11" s="42">
        <f t="shared" ref="AB11" si="19">AA8*AB10</f>
        <v>66700</v>
      </c>
      <c r="AC11" s="199">
        <f t="shared" ref="AC11" si="20">AC10*AA8</f>
        <v>23000</v>
      </c>
    </row>
    <row r="12" spans="1:29" ht="30.75" thickBot="1">
      <c r="A12" s="356"/>
      <c r="B12" s="197" t="s">
        <v>150</v>
      </c>
      <c r="C12" s="200">
        <f>C5*C10</f>
        <v>1123.2</v>
      </c>
      <c r="D12" s="201">
        <f>C5*D10</f>
        <v>3790.8</v>
      </c>
      <c r="E12" s="202">
        <f>E10*C5</f>
        <v>1263.6000000000001</v>
      </c>
      <c r="F12" s="200">
        <f>F5*F10</f>
        <v>748.8</v>
      </c>
      <c r="G12" s="201">
        <f>F5*G10</f>
        <v>2527.1999999999998</v>
      </c>
      <c r="H12" s="202">
        <f>H10*F5</f>
        <v>842.4</v>
      </c>
      <c r="I12" s="200">
        <f>I5*I10</f>
        <v>716.04</v>
      </c>
      <c r="J12" s="201">
        <f>I5*J10</f>
        <v>2442.96</v>
      </c>
      <c r="K12" s="202">
        <f>K10*I5</f>
        <v>842.4</v>
      </c>
      <c r="L12" s="200">
        <f>L5*L10</f>
        <v>881.28000000000009</v>
      </c>
      <c r="M12" s="201">
        <f>L5*M10</f>
        <v>3006.7200000000003</v>
      </c>
      <c r="N12" s="202">
        <f>N10*L5</f>
        <v>1036.8000000000002</v>
      </c>
      <c r="O12" s="200">
        <f>O5*O10</f>
        <v>829.43999999999994</v>
      </c>
      <c r="P12" s="201">
        <f>O5*P10</f>
        <v>2856.96</v>
      </c>
      <c r="Q12" s="202">
        <f>Q10*O5</f>
        <v>921.59999999999991</v>
      </c>
      <c r="R12" s="200">
        <f>R5*R10</f>
        <v>849.59999999999991</v>
      </c>
      <c r="S12" s="201">
        <f>R5*S10</f>
        <v>2888.64</v>
      </c>
      <c r="T12" s="202">
        <f>T10*R5</f>
        <v>934.56</v>
      </c>
      <c r="U12" s="200">
        <f>U5*U10</f>
        <v>816.48</v>
      </c>
      <c r="V12" s="201">
        <f>U5*V10</f>
        <v>2799.36</v>
      </c>
      <c r="W12" s="201">
        <f>W10*U5</f>
        <v>855.36</v>
      </c>
      <c r="X12" s="319">
        <f>X5*X10</f>
        <v>861.84</v>
      </c>
      <c r="Y12" s="319">
        <f>X5*Y10</f>
        <v>2948.4</v>
      </c>
      <c r="Z12" s="319">
        <f>Z10*X5</f>
        <v>952.56</v>
      </c>
      <c r="AA12" s="200">
        <f>AA5*AA10</f>
        <v>771.12</v>
      </c>
      <c r="AB12" s="201">
        <f>AA5*AB10</f>
        <v>2630.88</v>
      </c>
      <c r="AC12" s="201">
        <f>AC10*AA5</f>
        <v>907.2</v>
      </c>
    </row>
  </sheetData>
  <mergeCells count="76">
    <mergeCell ref="R1:T1"/>
    <mergeCell ref="U1:W1"/>
    <mergeCell ref="A2:A4"/>
    <mergeCell ref="C2:E2"/>
    <mergeCell ref="F2:H2"/>
    <mergeCell ref="I2:K2"/>
    <mergeCell ref="L2:N2"/>
    <mergeCell ref="O2:Q2"/>
    <mergeCell ref="R2:T2"/>
    <mergeCell ref="U2:W2"/>
    <mergeCell ref="A1:B1"/>
    <mergeCell ref="C1:E1"/>
    <mergeCell ref="F1:H1"/>
    <mergeCell ref="I1:K1"/>
    <mergeCell ref="L1:N1"/>
    <mergeCell ref="O1:Q1"/>
    <mergeCell ref="U3:W3"/>
    <mergeCell ref="C4:E4"/>
    <mergeCell ref="F4:H4"/>
    <mergeCell ref="I4:K4"/>
    <mergeCell ref="L4:N4"/>
    <mergeCell ref="O4:Q4"/>
    <mergeCell ref="R4:T4"/>
    <mergeCell ref="U4:W4"/>
    <mergeCell ref="C3:E3"/>
    <mergeCell ref="F3:H3"/>
    <mergeCell ref="I3:K3"/>
    <mergeCell ref="L3:N3"/>
    <mergeCell ref="O3:Q3"/>
    <mergeCell ref="R3:T3"/>
    <mergeCell ref="R5:T5"/>
    <mergeCell ref="U5:W5"/>
    <mergeCell ref="C6:E6"/>
    <mergeCell ref="F6:H6"/>
    <mergeCell ref="I6:K6"/>
    <mergeCell ref="L6:N6"/>
    <mergeCell ref="O6:Q6"/>
    <mergeCell ref="R6:T6"/>
    <mergeCell ref="U6:W6"/>
    <mergeCell ref="C5:E5"/>
    <mergeCell ref="F5:H5"/>
    <mergeCell ref="I5:K5"/>
    <mergeCell ref="L5:N5"/>
    <mergeCell ref="O5:Q5"/>
    <mergeCell ref="A9:A12"/>
    <mergeCell ref="O7:Q7"/>
    <mergeCell ref="R7:T7"/>
    <mergeCell ref="U7:W7"/>
    <mergeCell ref="C8:E8"/>
    <mergeCell ref="F8:H8"/>
    <mergeCell ref="I8:K8"/>
    <mergeCell ref="L8:N8"/>
    <mergeCell ref="O8:Q8"/>
    <mergeCell ref="R8:T8"/>
    <mergeCell ref="U8:W8"/>
    <mergeCell ref="A5:A8"/>
    <mergeCell ref="C7:E7"/>
    <mergeCell ref="F7:H7"/>
    <mergeCell ref="I7:K7"/>
    <mergeCell ref="L7:N7"/>
    <mergeCell ref="AA6:AC6"/>
    <mergeCell ref="AA7:AC7"/>
    <mergeCell ref="AA8:AC8"/>
    <mergeCell ref="AA1:AC1"/>
    <mergeCell ref="AA2:AC2"/>
    <mergeCell ref="AA3:AC3"/>
    <mergeCell ref="AA4:AC4"/>
    <mergeCell ref="AA5:AC5"/>
    <mergeCell ref="X6:Z6"/>
    <mergeCell ref="X8:Z8"/>
    <mergeCell ref="X7:Z7"/>
    <mergeCell ref="X1:Z1"/>
    <mergeCell ref="X2:Z2"/>
    <mergeCell ref="X3:Z3"/>
    <mergeCell ref="X4:Z4"/>
    <mergeCell ref="X5:Z5"/>
  </mergeCells>
  <printOptions horizontalCentered="1"/>
  <pageMargins left="0.39370078740157483" right="0.39370078740157483" top="0.39370078740157483" bottom="0.39370078740157483" header="0" footer="0"/>
  <pageSetup paperSize="9" scale="5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1"/>
  <sheetViews>
    <sheetView view="pageBreakPreview" topLeftCell="A25" zoomScale="85" zoomScaleNormal="100" zoomScaleSheetLayoutView="85" workbookViewId="0">
      <selection sqref="A1:K1"/>
    </sheetView>
  </sheetViews>
  <sheetFormatPr defaultRowHeight="15"/>
  <cols>
    <col min="1" max="1" width="33.7109375" style="159" customWidth="1"/>
    <col min="2" max="2" width="16.140625" style="159" customWidth="1"/>
    <col min="3" max="3" width="13" style="159" customWidth="1"/>
    <col min="4" max="7" width="11.85546875" style="159" customWidth="1"/>
    <col min="8" max="8" width="13.140625" style="159" customWidth="1"/>
    <col min="9" max="9" width="11.85546875" style="159" customWidth="1"/>
    <col min="10" max="10" width="15" style="159" customWidth="1"/>
    <col min="11" max="11" width="15.5703125" style="159" customWidth="1"/>
    <col min="12" max="16384" width="9.140625" style="159"/>
  </cols>
  <sheetData>
    <row r="1" spans="1:11" ht="30">
      <c r="A1" s="362" t="s">
        <v>36</v>
      </c>
      <c r="B1" s="362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8">
      <c r="A2" s="364" t="s">
        <v>37</v>
      </c>
      <c r="B2" s="364"/>
      <c r="C2" s="363"/>
      <c r="D2" s="363"/>
      <c r="E2" s="363"/>
      <c r="F2" s="363"/>
      <c r="G2" s="363"/>
      <c r="H2" s="363"/>
      <c r="I2" s="363"/>
      <c r="J2" s="363"/>
      <c r="K2" s="363"/>
    </row>
    <row r="4" spans="1:11" ht="19.5" thickBot="1">
      <c r="A4" s="365" t="s">
        <v>425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</row>
    <row r="5" spans="1:11" ht="27" customHeight="1" thickBot="1">
      <c r="A5" s="366" t="s">
        <v>38</v>
      </c>
      <c r="B5" s="367"/>
      <c r="C5" s="368" t="s">
        <v>478</v>
      </c>
      <c r="D5" s="368"/>
      <c r="E5" s="368"/>
      <c r="F5" s="368" t="s">
        <v>39</v>
      </c>
      <c r="G5" s="368"/>
      <c r="H5" s="368"/>
      <c r="I5" s="368" t="s">
        <v>40</v>
      </c>
      <c r="J5" s="368"/>
      <c r="K5" s="368"/>
    </row>
    <row r="6" spans="1:11" ht="75.75" thickBot="1">
      <c r="A6" s="369" t="s">
        <v>41</v>
      </c>
      <c r="B6" s="370"/>
      <c r="C6" s="162" t="s">
        <v>134</v>
      </c>
      <c r="D6" s="162" t="s">
        <v>132</v>
      </c>
      <c r="E6" s="162" t="s">
        <v>133</v>
      </c>
      <c r="F6" s="162" t="s">
        <v>134</v>
      </c>
      <c r="G6" s="162" t="s">
        <v>132</v>
      </c>
      <c r="H6" s="162" t="s">
        <v>133</v>
      </c>
      <c r="I6" s="162" t="s">
        <v>134</v>
      </c>
      <c r="J6" s="162" t="s">
        <v>132</v>
      </c>
      <c r="K6" s="162" t="s">
        <v>133</v>
      </c>
    </row>
    <row r="7" spans="1:11" ht="30.75" thickBot="1">
      <c r="A7" s="369" t="s">
        <v>42</v>
      </c>
      <c r="B7" s="370"/>
      <c r="C7" s="371" t="s">
        <v>43</v>
      </c>
      <c r="D7" s="372"/>
      <c r="E7" s="373"/>
      <c r="F7" s="162" t="s">
        <v>44</v>
      </c>
      <c r="G7" s="32" t="s">
        <v>45</v>
      </c>
      <c r="H7" s="32" t="s">
        <v>46</v>
      </c>
      <c r="I7" s="162" t="s">
        <v>47</v>
      </c>
      <c r="J7" s="32" t="s">
        <v>48</v>
      </c>
      <c r="K7" s="32" t="s">
        <v>49</v>
      </c>
    </row>
    <row r="8" spans="1:11" ht="15.75" thickBot="1">
      <c r="A8" s="369" t="s">
        <v>50</v>
      </c>
      <c r="B8" s="370"/>
      <c r="C8" s="374" t="s">
        <v>51</v>
      </c>
      <c r="D8" s="375"/>
      <c r="E8" s="376"/>
      <c r="F8" s="162" t="s">
        <v>52</v>
      </c>
      <c r="G8" s="162" t="s">
        <v>52</v>
      </c>
      <c r="H8" s="162" t="s">
        <v>52</v>
      </c>
      <c r="I8" s="162" t="s">
        <v>53</v>
      </c>
      <c r="J8" s="162" t="s">
        <v>53</v>
      </c>
      <c r="K8" s="162" t="s">
        <v>53</v>
      </c>
    </row>
    <row r="9" spans="1:11" ht="15.75" thickBot="1">
      <c r="A9" s="369" t="s">
        <v>54</v>
      </c>
      <c r="B9" s="370"/>
      <c r="C9" s="374" t="s">
        <v>55</v>
      </c>
      <c r="D9" s="375" t="s">
        <v>56</v>
      </c>
      <c r="E9" s="376"/>
      <c r="F9" s="162" t="s">
        <v>57</v>
      </c>
      <c r="G9" s="162" t="s">
        <v>52</v>
      </c>
      <c r="H9" s="162" t="s">
        <v>46</v>
      </c>
      <c r="I9" s="162" t="s">
        <v>58</v>
      </c>
      <c r="J9" s="162" t="s">
        <v>53</v>
      </c>
      <c r="K9" s="162" t="s">
        <v>58</v>
      </c>
    </row>
    <row r="10" spans="1:11" ht="15.75" thickBot="1">
      <c r="A10" s="369" t="s">
        <v>59</v>
      </c>
      <c r="B10" s="370"/>
      <c r="C10" s="374" t="s">
        <v>43</v>
      </c>
      <c r="D10" s="375" t="s">
        <v>45</v>
      </c>
      <c r="E10" s="376"/>
      <c r="F10" s="162" t="s">
        <v>57</v>
      </c>
      <c r="G10" s="162" t="s">
        <v>60</v>
      </c>
      <c r="H10" s="162" t="s">
        <v>61</v>
      </c>
      <c r="I10" s="162" t="s">
        <v>58</v>
      </c>
      <c r="J10" s="162" t="s">
        <v>53</v>
      </c>
      <c r="K10" s="162" t="s">
        <v>62</v>
      </c>
    </row>
    <row r="11" spans="1:11" ht="15.75" customHeight="1">
      <c r="A11" s="377" t="s">
        <v>63</v>
      </c>
      <c r="B11" s="33" t="s">
        <v>64</v>
      </c>
      <c r="C11" s="371" t="s">
        <v>55</v>
      </c>
      <c r="D11" s="372" t="s">
        <v>56</v>
      </c>
      <c r="E11" s="373"/>
      <c r="F11" s="163" t="s">
        <v>65</v>
      </c>
      <c r="G11" s="163" t="s">
        <v>66</v>
      </c>
      <c r="H11" s="163" t="s">
        <v>67</v>
      </c>
      <c r="I11" s="163" t="s">
        <v>52</v>
      </c>
      <c r="J11" s="163" t="s">
        <v>68</v>
      </c>
      <c r="K11" s="163" t="s">
        <v>69</v>
      </c>
    </row>
    <row r="12" spans="1:11" ht="15.75" customHeight="1" thickBot="1">
      <c r="A12" s="378"/>
      <c r="B12" s="34" t="s">
        <v>70</v>
      </c>
      <c r="C12" s="379"/>
      <c r="D12" s="380"/>
      <c r="E12" s="381"/>
      <c r="F12" s="35" t="s">
        <v>19</v>
      </c>
      <c r="G12" s="382" t="s">
        <v>60</v>
      </c>
      <c r="H12" s="383"/>
      <c r="I12" s="161" t="s">
        <v>19</v>
      </c>
      <c r="J12" s="35" t="s">
        <v>52</v>
      </c>
      <c r="K12" s="35" t="s">
        <v>71</v>
      </c>
    </row>
    <row r="13" spans="1:11" ht="15.75" thickBot="1">
      <c r="A13" s="369" t="s">
        <v>72</v>
      </c>
      <c r="B13" s="370"/>
      <c r="C13" s="384" t="s">
        <v>73</v>
      </c>
      <c r="D13" s="384"/>
      <c r="E13" s="384"/>
      <c r="F13" s="385">
        <v>0.1</v>
      </c>
      <c r="G13" s="385"/>
      <c r="H13" s="385"/>
      <c r="I13" s="386">
        <v>7.0000000000000007E-2</v>
      </c>
      <c r="J13" s="387"/>
      <c r="K13" s="388"/>
    </row>
    <row r="14" spans="1:11" ht="33" customHeight="1" thickBot="1">
      <c r="A14" s="389" t="s">
        <v>74</v>
      </c>
      <c r="B14" s="390"/>
      <c r="C14" s="391" t="s">
        <v>55</v>
      </c>
      <c r="D14" s="392"/>
      <c r="E14" s="393"/>
      <c r="F14" s="394" t="s">
        <v>75</v>
      </c>
      <c r="G14" s="395"/>
      <c r="H14" s="396"/>
      <c r="I14" s="163" t="s">
        <v>76</v>
      </c>
      <c r="J14" s="163">
        <v>3500</v>
      </c>
      <c r="K14" s="163">
        <v>4000</v>
      </c>
    </row>
    <row r="15" spans="1:11" ht="15.75" customHeight="1" thickBot="1">
      <c r="A15" s="397" t="s">
        <v>77</v>
      </c>
      <c r="B15" s="164" t="s">
        <v>64</v>
      </c>
      <c r="C15" s="398" t="s">
        <v>82</v>
      </c>
      <c r="D15" s="398" t="s">
        <v>499</v>
      </c>
      <c r="E15" s="398" t="s">
        <v>499</v>
      </c>
      <c r="F15" s="399" t="s">
        <v>500</v>
      </c>
      <c r="G15" s="399"/>
      <c r="H15" s="399"/>
      <c r="I15" s="400">
        <v>49</v>
      </c>
      <c r="J15" s="400">
        <v>46</v>
      </c>
      <c r="K15" s="400">
        <v>46</v>
      </c>
    </row>
    <row r="16" spans="1:11" ht="15.75" thickBot="1">
      <c r="A16" s="397"/>
      <c r="B16" s="165" t="s">
        <v>70</v>
      </c>
      <c r="C16" s="398"/>
      <c r="D16" s="398"/>
      <c r="E16" s="398"/>
      <c r="F16" s="401" t="s">
        <v>164</v>
      </c>
      <c r="G16" s="401"/>
      <c r="H16" s="401"/>
      <c r="I16" s="402">
        <v>43</v>
      </c>
      <c r="J16" s="402">
        <v>46</v>
      </c>
      <c r="K16" s="402">
        <v>46</v>
      </c>
    </row>
    <row r="17" spans="1:11" ht="15.75" thickBot="1">
      <c r="A17" s="369" t="s">
        <v>78</v>
      </c>
      <c r="B17" s="370"/>
      <c r="C17" s="374" t="s">
        <v>55</v>
      </c>
      <c r="D17" s="375" t="s">
        <v>56</v>
      </c>
      <c r="E17" s="376"/>
      <c r="F17" s="398" t="s">
        <v>79</v>
      </c>
      <c r="G17" s="398"/>
      <c r="H17" s="398"/>
      <c r="I17" s="386">
        <v>6.5</v>
      </c>
      <c r="J17" s="387" t="s">
        <v>80</v>
      </c>
      <c r="K17" s="388" t="s">
        <v>80</v>
      </c>
    </row>
    <row r="18" spans="1:11" ht="15.75" thickBot="1">
      <c r="A18" s="369" t="s">
        <v>81</v>
      </c>
      <c r="B18" s="370"/>
      <c r="C18" s="398" t="s">
        <v>82</v>
      </c>
      <c r="D18" s="398"/>
      <c r="E18" s="398"/>
      <c r="F18" s="398" t="s">
        <v>83</v>
      </c>
      <c r="G18" s="398"/>
      <c r="H18" s="398"/>
      <c r="I18" s="374" t="s">
        <v>84</v>
      </c>
      <c r="J18" s="375"/>
      <c r="K18" s="376"/>
    </row>
    <row r="19" spans="1:11" ht="15.75" thickBot="1">
      <c r="A19" s="369" t="s">
        <v>85</v>
      </c>
      <c r="B19" s="370"/>
      <c r="C19" s="374" t="s">
        <v>55</v>
      </c>
      <c r="D19" s="375" t="s">
        <v>56</v>
      </c>
      <c r="E19" s="376"/>
      <c r="F19" s="374" t="s">
        <v>86</v>
      </c>
      <c r="G19" s="375" t="s">
        <v>56</v>
      </c>
      <c r="H19" s="376"/>
      <c r="I19" s="374" t="s">
        <v>504</v>
      </c>
      <c r="J19" s="375"/>
      <c r="K19" s="376"/>
    </row>
    <row r="20" spans="1:11" ht="15.75" thickBot="1">
      <c r="A20" s="369" t="s">
        <v>87</v>
      </c>
      <c r="B20" s="370"/>
      <c r="C20" s="374" t="s">
        <v>55</v>
      </c>
      <c r="D20" s="375" t="s">
        <v>56</v>
      </c>
      <c r="E20" s="376"/>
      <c r="F20" s="398" t="s">
        <v>88</v>
      </c>
      <c r="G20" s="398"/>
      <c r="H20" s="398"/>
      <c r="I20" s="374">
        <v>174</v>
      </c>
      <c r="J20" s="375"/>
      <c r="K20" s="376"/>
    </row>
    <row r="21" spans="1:11" ht="13.5" customHeight="1" thickBot="1">
      <c r="A21" s="369" t="s">
        <v>89</v>
      </c>
      <c r="B21" s="370"/>
      <c r="C21" s="398" t="s">
        <v>90</v>
      </c>
      <c r="D21" s="398"/>
      <c r="E21" s="398"/>
      <c r="F21" s="398" t="s">
        <v>91</v>
      </c>
      <c r="G21" s="398"/>
      <c r="H21" s="398"/>
      <c r="I21" s="374">
        <v>0.05</v>
      </c>
      <c r="J21" s="375"/>
      <c r="K21" s="376"/>
    </row>
    <row r="22" spans="1:11" ht="30.75" customHeight="1" thickBot="1">
      <c r="A22" s="369" t="s">
        <v>92</v>
      </c>
      <c r="B22" s="370"/>
      <c r="C22" s="374" t="s">
        <v>55</v>
      </c>
      <c r="D22" s="375" t="s">
        <v>56</v>
      </c>
      <c r="E22" s="376"/>
      <c r="F22" s="398" t="s">
        <v>93</v>
      </c>
      <c r="G22" s="398"/>
      <c r="H22" s="398"/>
      <c r="I22" s="398" t="s">
        <v>94</v>
      </c>
      <c r="J22" s="398"/>
      <c r="K22" s="398"/>
    </row>
    <row r="23" spans="1:11" ht="13.5" customHeight="1">
      <c r="A23" s="377" t="s">
        <v>95</v>
      </c>
      <c r="B23" s="33" t="s">
        <v>64</v>
      </c>
      <c r="C23" s="403" t="s">
        <v>55</v>
      </c>
      <c r="D23" s="404" t="s">
        <v>56</v>
      </c>
      <c r="E23" s="405"/>
      <c r="F23" s="403" t="s">
        <v>55</v>
      </c>
      <c r="G23" s="404" t="s">
        <v>56</v>
      </c>
      <c r="H23" s="405"/>
      <c r="I23" s="403" t="s">
        <v>19</v>
      </c>
      <c r="J23" s="404"/>
      <c r="K23" s="405"/>
    </row>
    <row r="24" spans="1:11" ht="15.75" thickBot="1">
      <c r="A24" s="378"/>
      <c r="B24" s="34" t="s">
        <v>70</v>
      </c>
      <c r="C24" s="382"/>
      <c r="D24" s="406"/>
      <c r="E24" s="383"/>
      <c r="F24" s="35" t="s">
        <v>19</v>
      </c>
      <c r="G24" s="382" t="s">
        <v>96</v>
      </c>
      <c r="H24" s="383"/>
      <c r="I24" s="35" t="s">
        <v>19</v>
      </c>
      <c r="J24" s="382">
        <v>65</v>
      </c>
      <c r="K24" s="383"/>
    </row>
    <row r="25" spans="1:11" ht="15.75" thickBot="1">
      <c r="A25" s="369" t="s">
        <v>97</v>
      </c>
      <c r="B25" s="370"/>
      <c r="C25" s="374" t="s">
        <v>55</v>
      </c>
      <c r="D25" s="375" t="s">
        <v>56</v>
      </c>
      <c r="E25" s="376"/>
      <c r="F25" s="398" t="s">
        <v>98</v>
      </c>
      <c r="G25" s="398"/>
      <c r="H25" s="398"/>
      <c r="I25" s="386">
        <v>98.1</v>
      </c>
      <c r="J25" s="387" t="s">
        <v>80</v>
      </c>
      <c r="K25" s="388" t="s">
        <v>80</v>
      </c>
    </row>
    <row r="26" spans="1:11" ht="12.75" customHeight="1">
      <c r="A26" s="377" t="s">
        <v>99</v>
      </c>
      <c r="B26" s="33" t="s">
        <v>64</v>
      </c>
      <c r="C26" s="371" t="s">
        <v>55</v>
      </c>
      <c r="D26" s="372" t="s">
        <v>56</v>
      </c>
      <c r="E26" s="373"/>
      <c r="F26" s="399" t="s">
        <v>100</v>
      </c>
      <c r="G26" s="399"/>
      <c r="H26" s="399"/>
      <c r="I26" s="403">
        <v>4</v>
      </c>
      <c r="J26" s="404"/>
      <c r="K26" s="405"/>
    </row>
    <row r="27" spans="1:11" ht="15.75" thickBot="1">
      <c r="A27" s="378"/>
      <c r="B27" s="34" t="s">
        <v>70</v>
      </c>
      <c r="C27" s="379"/>
      <c r="D27" s="380"/>
      <c r="E27" s="381"/>
      <c r="F27" s="161" t="s">
        <v>19</v>
      </c>
      <c r="G27" s="382" t="s">
        <v>55</v>
      </c>
      <c r="H27" s="383"/>
      <c r="I27" s="35" t="s">
        <v>19</v>
      </c>
      <c r="J27" s="382">
        <v>3</v>
      </c>
      <c r="K27" s="383"/>
    </row>
    <row r="28" spans="1:11" ht="34.5" customHeight="1" thickBot="1">
      <c r="A28" s="369" t="s">
        <v>101</v>
      </c>
      <c r="B28" s="370"/>
      <c r="C28" s="374" t="s">
        <v>55</v>
      </c>
      <c r="D28" s="375" t="s">
        <v>56</v>
      </c>
      <c r="E28" s="376"/>
      <c r="F28" s="398" t="s">
        <v>102</v>
      </c>
      <c r="G28" s="398"/>
      <c r="H28" s="398"/>
      <c r="I28" s="374" t="s">
        <v>102</v>
      </c>
      <c r="J28" s="375" t="s">
        <v>102</v>
      </c>
      <c r="K28" s="376" t="s">
        <v>102</v>
      </c>
    </row>
    <row r="29" spans="1:11" ht="46.5" customHeight="1" thickBot="1">
      <c r="A29" s="369" t="s">
        <v>103</v>
      </c>
      <c r="B29" s="370"/>
      <c r="C29" s="374" t="s">
        <v>55</v>
      </c>
      <c r="D29" s="375" t="s">
        <v>56</v>
      </c>
      <c r="E29" s="376"/>
      <c r="F29" s="398" t="s">
        <v>104</v>
      </c>
      <c r="G29" s="398"/>
      <c r="H29" s="398"/>
      <c r="I29" s="374" t="s">
        <v>104</v>
      </c>
      <c r="J29" s="375"/>
      <c r="K29" s="376"/>
    </row>
    <row r="30" spans="1:11" ht="18.75" customHeight="1">
      <c r="A30" s="407" t="s">
        <v>426</v>
      </c>
      <c r="B30" s="33" t="s">
        <v>64</v>
      </c>
      <c r="C30" s="371" t="s">
        <v>55</v>
      </c>
      <c r="D30" s="372" t="s">
        <v>56</v>
      </c>
      <c r="E30" s="373"/>
      <c r="F30" s="371" t="s">
        <v>55</v>
      </c>
      <c r="G30" s="372" t="s">
        <v>56</v>
      </c>
      <c r="H30" s="373"/>
      <c r="I30" s="400" t="s">
        <v>505</v>
      </c>
      <c r="J30" s="400"/>
      <c r="K30" s="400"/>
    </row>
    <row r="31" spans="1:11" ht="18.75" customHeight="1" thickBot="1">
      <c r="A31" s="408"/>
      <c r="B31" s="34" t="s">
        <v>506</v>
      </c>
      <c r="C31" s="379"/>
      <c r="D31" s="380"/>
      <c r="E31" s="381"/>
      <c r="F31" s="379"/>
      <c r="G31" s="380"/>
      <c r="H31" s="381"/>
      <c r="I31" s="402" t="s">
        <v>507</v>
      </c>
      <c r="J31" s="402"/>
      <c r="K31" s="402"/>
    </row>
    <row r="32" spans="1:11">
      <c r="B32" s="166"/>
    </row>
    <row r="33" spans="1:11" ht="19.5" thickBot="1">
      <c r="A33" s="365" t="s">
        <v>427</v>
      </c>
      <c r="B33" s="365"/>
      <c r="C33" s="365"/>
      <c r="D33" s="365"/>
      <c r="E33" s="365"/>
      <c r="F33" s="365"/>
      <c r="G33" s="365"/>
      <c r="H33" s="365"/>
      <c r="I33" s="365"/>
      <c r="J33" s="365"/>
      <c r="K33" s="365"/>
    </row>
    <row r="34" spans="1:11" ht="46.5" customHeight="1" thickBot="1">
      <c r="A34" s="409" t="s">
        <v>428</v>
      </c>
      <c r="B34" s="409"/>
      <c r="C34" s="409" t="s">
        <v>501</v>
      </c>
      <c r="D34" s="409"/>
      <c r="E34" s="409"/>
      <c r="F34" s="409" t="s">
        <v>429</v>
      </c>
      <c r="G34" s="409"/>
      <c r="H34" s="409"/>
      <c r="I34" s="409" t="s">
        <v>508</v>
      </c>
      <c r="J34" s="409"/>
      <c r="K34" s="409"/>
    </row>
    <row r="35" spans="1:11" ht="16.5" customHeight="1" thickBot="1">
      <c r="A35" s="410" t="s">
        <v>430</v>
      </c>
      <c r="B35" s="410"/>
      <c r="C35" s="411" t="s">
        <v>431</v>
      </c>
      <c r="D35" s="411"/>
      <c r="E35" s="411"/>
      <c r="F35" s="412" t="s">
        <v>431</v>
      </c>
      <c r="G35" s="413"/>
      <c r="H35" s="414"/>
      <c r="I35" s="412" t="s">
        <v>431</v>
      </c>
      <c r="J35" s="413"/>
      <c r="K35" s="414"/>
    </row>
    <row r="36" spans="1:11" ht="16.5" customHeight="1" thickBot="1">
      <c r="A36" s="410" t="s">
        <v>432</v>
      </c>
      <c r="B36" s="410"/>
      <c r="C36" s="411" t="s">
        <v>433</v>
      </c>
      <c r="D36" s="411"/>
      <c r="E36" s="411"/>
      <c r="F36" s="412" t="s">
        <v>434</v>
      </c>
      <c r="G36" s="413"/>
      <c r="H36" s="414"/>
      <c r="I36" s="412" t="s">
        <v>435</v>
      </c>
      <c r="J36" s="413"/>
      <c r="K36" s="414"/>
    </row>
    <row r="37" spans="1:11" ht="16.5" customHeight="1" thickBot="1">
      <c r="A37" s="410" t="s">
        <v>436</v>
      </c>
      <c r="B37" s="410"/>
      <c r="C37" s="411" t="s">
        <v>437</v>
      </c>
      <c r="D37" s="411"/>
      <c r="E37" s="411"/>
      <c r="F37" s="412" t="s">
        <v>438</v>
      </c>
      <c r="G37" s="413"/>
      <c r="H37" s="414"/>
      <c r="I37" s="412" t="s">
        <v>439</v>
      </c>
      <c r="J37" s="413"/>
      <c r="K37" s="414"/>
    </row>
    <row r="38" spans="1:11" ht="16.5" customHeight="1" thickBot="1">
      <c r="A38" s="410" t="s">
        <v>440</v>
      </c>
      <c r="B38" s="410"/>
      <c r="C38" s="411" t="s">
        <v>433</v>
      </c>
      <c r="D38" s="411"/>
      <c r="E38" s="411"/>
      <c r="F38" s="412" t="s">
        <v>438</v>
      </c>
      <c r="G38" s="413"/>
      <c r="H38" s="414"/>
      <c r="I38" s="412" t="s">
        <v>439</v>
      </c>
      <c r="J38" s="413"/>
      <c r="K38" s="414"/>
    </row>
    <row r="39" spans="1:11" ht="16.5" customHeight="1" thickBot="1">
      <c r="A39" s="410" t="s">
        <v>441</v>
      </c>
      <c r="B39" s="410"/>
      <c r="C39" s="411" t="s">
        <v>433</v>
      </c>
      <c r="D39" s="411"/>
      <c r="E39" s="411"/>
      <c r="F39" s="412" t="s">
        <v>442</v>
      </c>
      <c r="G39" s="413"/>
      <c r="H39" s="414"/>
      <c r="I39" s="412" t="s">
        <v>439</v>
      </c>
      <c r="J39" s="413"/>
      <c r="K39" s="414"/>
    </row>
    <row r="40" spans="1:11" ht="16.5" customHeight="1" thickBot="1">
      <c r="A40" s="410" t="s">
        <v>443</v>
      </c>
      <c r="B40" s="410"/>
      <c r="C40" s="411" t="s">
        <v>433</v>
      </c>
      <c r="D40" s="411"/>
      <c r="E40" s="411"/>
      <c r="F40" s="412" t="s">
        <v>444</v>
      </c>
      <c r="G40" s="413"/>
      <c r="H40" s="414"/>
      <c r="I40" s="412" t="s">
        <v>445</v>
      </c>
      <c r="J40" s="413"/>
      <c r="K40" s="414"/>
    </row>
    <row r="41" spans="1:11" ht="16.5" customHeight="1" thickBot="1">
      <c r="A41" s="410" t="s">
        <v>446</v>
      </c>
      <c r="B41" s="410"/>
      <c r="C41" s="411" t="s">
        <v>447</v>
      </c>
      <c r="D41" s="411"/>
      <c r="E41" s="411"/>
      <c r="F41" s="411" t="s">
        <v>448</v>
      </c>
      <c r="G41" s="411"/>
      <c r="H41" s="411"/>
      <c r="I41" s="411" t="s">
        <v>449</v>
      </c>
      <c r="J41" s="411"/>
      <c r="K41" s="411"/>
    </row>
    <row r="42" spans="1:11" ht="16.5" customHeight="1" thickBot="1">
      <c r="A42" s="410" t="s">
        <v>450</v>
      </c>
      <c r="B42" s="410"/>
      <c r="C42" s="411" t="s">
        <v>451</v>
      </c>
      <c r="D42" s="411"/>
      <c r="E42" s="411"/>
      <c r="F42" s="411" t="s">
        <v>452</v>
      </c>
      <c r="G42" s="411"/>
      <c r="H42" s="411"/>
      <c r="I42" s="411">
        <v>3500</v>
      </c>
      <c r="J42" s="411"/>
      <c r="K42" s="411"/>
    </row>
    <row r="43" spans="1:11" ht="16.5" customHeight="1" thickBot="1">
      <c r="A43" s="415" t="s">
        <v>77</v>
      </c>
      <c r="B43" s="167" t="s">
        <v>64</v>
      </c>
      <c r="C43" s="416" t="s">
        <v>453</v>
      </c>
      <c r="D43" s="417"/>
      <c r="E43" s="418"/>
      <c r="F43" s="422" t="s">
        <v>500</v>
      </c>
      <c r="G43" s="422"/>
      <c r="H43" s="422"/>
      <c r="I43" s="423">
        <v>49</v>
      </c>
      <c r="J43" s="423">
        <v>46</v>
      </c>
      <c r="K43" s="423">
        <v>46</v>
      </c>
    </row>
    <row r="44" spans="1:11" ht="16.5" customHeight="1" thickBot="1">
      <c r="A44" s="415"/>
      <c r="B44" s="168" t="s">
        <v>70</v>
      </c>
      <c r="C44" s="419"/>
      <c r="D44" s="420"/>
      <c r="E44" s="421"/>
      <c r="F44" s="424" t="s">
        <v>164</v>
      </c>
      <c r="G44" s="424"/>
      <c r="H44" s="424"/>
      <c r="I44" s="425">
        <v>43</v>
      </c>
      <c r="J44" s="425">
        <v>46</v>
      </c>
      <c r="K44" s="425">
        <v>46</v>
      </c>
    </row>
    <row r="45" spans="1:11" ht="16.5" customHeight="1" thickBot="1">
      <c r="A45" s="410" t="s">
        <v>454</v>
      </c>
      <c r="B45" s="410"/>
      <c r="C45" s="411" t="s">
        <v>455</v>
      </c>
      <c r="D45" s="411"/>
      <c r="E45" s="411"/>
      <c r="F45" s="411" t="s">
        <v>509</v>
      </c>
      <c r="G45" s="411"/>
      <c r="H45" s="411"/>
      <c r="I45" s="411">
        <v>6</v>
      </c>
      <c r="J45" s="411"/>
      <c r="K45" s="411"/>
    </row>
    <row r="46" spans="1:11" ht="16.5" customHeight="1" thickBot="1">
      <c r="A46" s="410" t="s">
        <v>456</v>
      </c>
      <c r="B46" s="410"/>
      <c r="C46" s="411" t="s">
        <v>457</v>
      </c>
      <c r="D46" s="411"/>
      <c r="E46" s="411"/>
      <c r="F46" s="411" t="s">
        <v>458</v>
      </c>
      <c r="G46" s="411"/>
      <c r="H46" s="411"/>
      <c r="I46" s="411" t="s">
        <v>459</v>
      </c>
      <c r="J46" s="411"/>
      <c r="K46" s="411"/>
    </row>
    <row r="47" spans="1:11" ht="16.5" customHeight="1" thickBot="1">
      <c r="A47" s="410" t="s">
        <v>460</v>
      </c>
      <c r="B47" s="410"/>
      <c r="C47" s="411" t="s">
        <v>461</v>
      </c>
      <c r="D47" s="411"/>
      <c r="E47" s="411"/>
      <c r="F47" s="411" t="s">
        <v>461</v>
      </c>
      <c r="G47" s="411"/>
      <c r="H47" s="411"/>
      <c r="I47" s="411" t="s">
        <v>510</v>
      </c>
      <c r="J47" s="411"/>
      <c r="K47" s="411"/>
    </row>
    <row r="48" spans="1:11" ht="16.5" customHeight="1" thickBot="1">
      <c r="A48" s="410" t="s">
        <v>462</v>
      </c>
      <c r="B48" s="410"/>
      <c r="C48" s="411" t="s">
        <v>463</v>
      </c>
      <c r="D48" s="411"/>
      <c r="E48" s="411"/>
      <c r="F48" s="411" t="s">
        <v>463</v>
      </c>
      <c r="G48" s="411"/>
      <c r="H48" s="411"/>
      <c r="I48" s="411">
        <v>4</v>
      </c>
      <c r="J48" s="411"/>
      <c r="K48" s="411"/>
    </row>
    <row r="49" spans="1:11" ht="16.5" customHeight="1" thickBot="1">
      <c r="A49" s="410" t="s">
        <v>511</v>
      </c>
      <c r="B49" s="410"/>
      <c r="C49" s="411" t="s">
        <v>451</v>
      </c>
      <c r="D49" s="411"/>
      <c r="E49" s="411"/>
      <c r="F49" s="411" t="s">
        <v>451</v>
      </c>
      <c r="G49" s="411"/>
      <c r="H49" s="411"/>
      <c r="I49" s="411" t="s">
        <v>464</v>
      </c>
      <c r="J49" s="411"/>
      <c r="K49" s="411"/>
    </row>
    <row r="50" spans="1:11" ht="29.25" customHeight="1" thickBot="1">
      <c r="A50" s="410" t="s">
        <v>512</v>
      </c>
      <c r="B50" s="410"/>
      <c r="C50" s="411" t="s">
        <v>451</v>
      </c>
      <c r="D50" s="411"/>
      <c r="E50" s="411"/>
      <c r="F50" s="411" t="s">
        <v>502</v>
      </c>
      <c r="G50" s="411"/>
      <c r="H50" s="411"/>
      <c r="I50" s="411" t="s">
        <v>513</v>
      </c>
      <c r="J50" s="411"/>
      <c r="K50" s="411"/>
    </row>
    <row r="51" spans="1:11" ht="34.5" customHeight="1" thickBot="1">
      <c r="A51" s="410" t="s">
        <v>465</v>
      </c>
      <c r="B51" s="410"/>
      <c r="C51" s="411" t="s">
        <v>451</v>
      </c>
      <c r="D51" s="411"/>
      <c r="E51" s="411"/>
      <c r="F51" s="411" t="s">
        <v>466</v>
      </c>
      <c r="G51" s="411"/>
      <c r="H51" s="411"/>
      <c r="I51" s="411">
        <v>98.1</v>
      </c>
      <c r="J51" s="411"/>
      <c r="K51" s="411"/>
    </row>
    <row r="52" spans="1:11" ht="18" customHeight="1" thickBot="1">
      <c r="A52" s="426" t="s">
        <v>99</v>
      </c>
      <c r="B52" s="169" t="s">
        <v>64</v>
      </c>
      <c r="C52" s="411" t="s">
        <v>451</v>
      </c>
      <c r="D52" s="411"/>
      <c r="E52" s="411"/>
      <c r="F52" s="427" t="s">
        <v>503</v>
      </c>
      <c r="G52" s="427"/>
      <c r="H52" s="427"/>
      <c r="I52" s="427" t="s">
        <v>455</v>
      </c>
      <c r="J52" s="427"/>
      <c r="K52" s="427"/>
    </row>
    <row r="53" spans="1:11" ht="18" customHeight="1" thickBot="1">
      <c r="A53" s="426"/>
      <c r="B53" s="170" t="s">
        <v>70</v>
      </c>
      <c r="C53" s="411"/>
      <c r="D53" s="411"/>
      <c r="E53" s="411"/>
      <c r="F53" s="428" t="s">
        <v>451</v>
      </c>
      <c r="G53" s="428"/>
      <c r="H53" s="428"/>
      <c r="I53" s="428">
        <v>4</v>
      </c>
      <c r="J53" s="428"/>
      <c r="K53" s="428"/>
    </row>
    <row r="54" spans="1:11" ht="30.75" customHeight="1">
      <c r="A54" s="171" t="s">
        <v>426</v>
      </c>
      <c r="B54" s="33" t="s">
        <v>64</v>
      </c>
      <c r="C54" s="371" t="s">
        <v>55</v>
      </c>
      <c r="D54" s="372" t="s">
        <v>56</v>
      </c>
      <c r="E54" s="373"/>
      <c r="F54" s="371" t="s">
        <v>55</v>
      </c>
      <c r="G54" s="372" t="s">
        <v>56</v>
      </c>
      <c r="H54" s="373"/>
      <c r="I54" s="400" t="s">
        <v>514</v>
      </c>
      <c r="J54" s="400"/>
      <c r="K54" s="400"/>
    </row>
    <row r="61" spans="1:11">
      <c r="A61" s="160"/>
      <c r="B61" s="160"/>
    </row>
    <row r="63" spans="1:11">
      <c r="A63" s="160"/>
      <c r="B63" s="160"/>
    </row>
    <row r="65" spans="1:2">
      <c r="A65" s="160"/>
      <c r="B65" s="160"/>
    </row>
    <row r="67" spans="1:2">
      <c r="A67" s="160"/>
      <c r="B67" s="160"/>
    </row>
    <row r="75" spans="1:2">
      <c r="A75" s="160"/>
      <c r="B75" s="160"/>
    </row>
    <row r="77" spans="1:2">
      <c r="A77" s="160"/>
      <c r="B77" s="160"/>
    </row>
    <row r="79" spans="1:2">
      <c r="A79" s="160"/>
      <c r="B79" s="160"/>
    </row>
    <row r="81" spans="1:2">
      <c r="A81" s="160"/>
      <c r="B81" s="160"/>
    </row>
    <row r="89" spans="1:2">
      <c r="A89" s="36"/>
      <c r="B89" s="36"/>
    </row>
    <row r="91" spans="1:2">
      <c r="A91" s="36"/>
      <c r="B91" s="36"/>
    </row>
    <row r="93" spans="1:2">
      <c r="A93" s="36"/>
      <c r="B93" s="36"/>
    </row>
    <row r="101" spans="1:2">
      <c r="A101" s="160"/>
      <c r="B101" s="160"/>
    </row>
    <row r="103" spans="1:2">
      <c r="A103" s="160"/>
      <c r="B103" s="160"/>
    </row>
    <row r="105" spans="1:2">
      <c r="A105" s="160"/>
      <c r="B105" s="160"/>
    </row>
    <row r="113" spans="1:2">
      <c r="A113" s="160"/>
      <c r="B113" s="160"/>
    </row>
    <row r="115" spans="1:2">
      <c r="A115" s="37"/>
      <c r="B115" s="37"/>
    </row>
    <row r="117" spans="1:2">
      <c r="A117" s="37"/>
      <c r="B117" s="37"/>
    </row>
    <row r="125" spans="1:2">
      <c r="A125" s="160"/>
      <c r="B125" s="160"/>
    </row>
    <row r="127" spans="1:2">
      <c r="A127" s="160"/>
      <c r="B127" s="160"/>
    </row>
    <row r="129" spans="1:2">
      <c r="A129" s="160"/>
      <c r="B129" s="160"/>
    </row>
    <row r="137" spans="1:2">
      <c r="A137" s="160"/>
      <c r="B137" s="160"/>
    </row>
    <row r="139" spans="1:2">
      <c r="A139" s="160"/>
      <c r="B139" s="160"/>
    </row>
    <row r="141" spans="1:2">
      <c r="A141" s="160"/>
      <c r="B141" s="160"/>
    </row>
    <row r="147" spans="1:2">
      <c r="A147" s="160"/>
      <c r="B147" s="160"/>
    </row>
    <row r="149" spans="1:2">
      <c r="A149" s="160"/>
      <c r="B149" s="160"/>
    </row>
    <row r="151" spans="1:2">
      <c r="A151" s="160"/>
      <c r="B151" s="160"/>
    </row>
    <row r="157" spans="1:2">
      <c r="A157" s="160"/>
      <c r="B157" s="160"/>
    </row>
    <row r="159" spans="1:2">
      <c r="A159" s="160"/>
      <c r="B159" s="160"/>
    </row>
    <row r="161" spans="1:2">
      <c r="A161" s="160"/>
      <c r="B161" s="160"/>
    </row>
    <row r="167" spans="1:2">
      <c r="A167" s="160"/>
      <c r="B167" s="160"/>
    </row>
    <row r="169" spans="1:2">
      <c r="A169" s="160"/>
      <c r="B169" s="160"/>
    </row>
    <row r="171" spans="1:2">
      <c r="A171" s="160"/>
      <c r="B171" s="160"/>
    </row>
  </sheetData>
  <mergeCells count="167">
    <mergeCell ref="A50:B50"/>
    <mergeCell ref="C50:E50"/>
    <mergeCell ref="F50:H50"/>
    <mergeCell ref="I50:K50"/>
    <mergeCell ref="A51:B51"/>
    <mergeCell ref="C51:E51"/>
    <mergeCell ref="F51:H51"/>
    <mergeCell ref="I51:K51"/>
    <mergeCell ref="C54:E54"/>
    <mergeCell ref="F54:H54"/>
    <mergeCell ref="I54:K54"/>
    <mergeCell ref="A52:A53"/>
    <mergeCell ref="C52:E53"/>
    <mergeCell ref="F52:H52"/>
    <mergeCell ref="I52:K52"/>
    <mergeCell ref="F53:H53"/>
    <mergeCell ref="I53:K53"/>
    <mergeCell ref="A48:B48"/>
    <mergeCell ref="C48:E48"/>
    <mergeCell ref="F48:H48"/>
    <mergeCell ref="I48:K48"/>
    <mergeCell ref="A49:B49"/>
    <mergeCell ref="C49:E49"/>
    <mergeCell ref="F49:H49"/>
    <mergeCell ref="I49:K49"/>
    <mergeCell ref="A45:B45"/>
    <mergeCell ref="C45:E45"/>
    <mergeCell ref="F45:H45"/>
    <mergeCell ref="I45:K45"/>
    <mergeCell ref="A46:B46"/>
    <mergeCell ref="C46:E46"/>
    <mergeCell ref="F46:H46"/>
    <mergeCell ref="I46:K46"/>
    <mergeCell ref="A47:B47"/>
    <mergeCell ref="C47:E47"/>
    <mergeCell ref="F47:H47"/>
    <mergeCell ref="I47:K47"/>
    <mergeCell ref="A42:B42"/>
    <mergeCell ref="C42:E42"/>
    <mergeCell ref="F42:H42"/>
    <mergeCell ref="I42:K42"/>
    <mergeCell ref="A43:A44"/>
    <mergeCell ref="C43:E44"/>
    <mergeCell ref="F43:H43"/>
    <mergeCell ref="I43:K43"/>
    <mergeCell ref="F44:H44"/>
    <mergeCell ref="I44:K44"/>
    <mergeCell ref="A39:B39"/>
    <mergeCell ref="C39:E39"/>
    <mergeCell ref="F39:H39"/>
    <mergeCell ref="I39:K39"/>
    <mergeCell ref="A40:B40"/>
    <mergeCell ref="C40:E40"/>
    <mergeCell ref="F40:H40"/>
    <mergeCell ref="I40:K40"/>
    <mergeCell ref="A41:B41"/>
    <mergeCell ref="C41:E41"/>
    <mergeCell ref="F41:H41"/>
    <mergeCell ref="I41:K41"/>
    <mergeCell ref="A36:B36"/>
    <mergeCell ref="C36:E36"/>
    <mergeCell ref="F36:H36"/>
    <mergeCell ref="I36:K36"/>
    <mergeCell ref="A37:B37"/>
    <mergeCell ref="C37:E37"/>
    <mergeCell ref="F37:H37"/>
    <mergeCell ref="I37:K37"/>
    <mergeCell ref="A38:B38"/>
    <mergeCell ref="C38:E38"/>
    <mergeCell ref="F38:H38"/>
    <mergeCell ref="I38:K38"/>
    <mergeCell ref="A33:K33"/>
    <mergeCell ref="A34:B34"/>
    <mergeCell ref="C34:E34"/>
    <mergeCell ref="F34:H34"/>
    <mergeCell ref="I34:K34"/>
    <mergeCell ref="A35:B35"/>
    <mergeCell ref="C35:E35"/>
    <mergeCell ref="F35:H35"/>
    <mergeCell ref="I35:K35"/>
    <mergeCell ref="A29:B29"/>
    <mergeCell ref="C29:E29"/>
    <mergeCell ref="F29:H29"/>
    <mergeCell ref="I29:K29"/>
    <mergeCell ref="A30:A31"/>
    <mergeCell ref="C30:E31"/>
    <mergeCell ref="F30:H31"/>
    <mergeCell ref="I30:K30"/>
    <mergeCell ref="I31:K31"/>
    <mergeCell ref="A26:A27"/>
    <mergeCell ref="C26:E27"/>
    <mergeCell ref="F26:H26"/>
    <mergeCell ref="I26:K26"/>
    <mergeCell ref="G27:H27"/>
    <mergeCell ref="J27:K27"/>
    <mergeCell ref="A28:B28"/>
    <mergeCell ref="C28:E28"/>
    <mergeCell ref="F28:H28"/>
    <mergeCell ref="I28:K28"/>
    <mergeCell ref="A23:A24"/>
    <mergeCell ref="C23:E24"/>
    <mergeCell ref="F23:H23"/>
    <mergeCell ref="I23:K23"/>
    <mergeCell ref="G24:H24"/>
    <mergeCell ref="J24:K24"/>
    <mergeCell ref="A25:B25"/>
    <mergeCell ref="C25:E25"/>
    <mergeCell ref="F25:H25"/>
    <mergeCell ref="I25:K25"/>
    <mergeCell ref="A20:B20"/>
    <mergeCell ref="C20:E20"/>
    <mergeCell ref="F20:H20"/>
    <mergeCell ref="I20:K20"/>
    <mergeCell ref="A21:B21"/>
    <mergeCell ref="C21:E21"/>
    <mergeCell ref="F21:H21"/>
    <mergeCell ref="I21:K21"/>
    <mergeCell ref="A22:B22"/>
    <mergeCell ref="C22:E22"/>
    <mergeCell ref="F22:H22"/>
    <mergeCell ref="I22:K22"/>
    <mergeCell ref="A17:B17"/>
    <mergeCell ref="C17:E17"/>
    <mergeCell ref="F17:H17"/>
    <mergeCell ref="I17:K17"/>
    <mergeCell ref="A18:B18"/>
    <mergeCell ref="C18:E18"/>
    <mergeCell ref="F18:H18"/>
    <mergeCell ref="I18:K18"/>
    <mergeCell ref="A19:B19"/>
    <mergeCell ref="C19:E19"/>
    <mergeCell ref="F19:H19"/>
    <mergeCell ref="I19:K19"/>
    <mergeCell ref="A13:B13"/>
    <mergeCell ref="C13:E13"/>
    <mergeCell ref="F13:H13"/>
    <mergeCell ref="I13:K13"/>
    <mergeCell ref="A14:B14"/>
    <mergeCell ref="C14:E14"/>
    <mergeCell ref="F14:H14"/>
    <mergeCell ref="A15:A16"/>
    <mergeCell ref="C15:C16"/>
    <mergeCell ref="D15:D16"/>
    <mergeCell ref="E15:E16"/>
    <mergeCell ref="F15:H15"/>
    <mergeCell ref="I15:K15"/>
    <mergeCell ref="F16:H16"/>
    <mergeCell ref="I16:K16"/>
    <mergeCell ref="A8:B8"/>
    <mergeCell ref="C8:E8"/>
    <mergeCell ref="A9:B9"/>
    <mergeCell ref="C9:E9"/>
    <mergeCell ref="A10:B10"/>
    <mergeCell ref="C10:E10"/>
    <mergeCell ref="A11:A12"/>
    <mergeCell ref="C11:E12"/>
    <mergeCell ref="G12:H12"/>
    <mergeCell ref="A1:K1"/>
    <mergeCell ref="A2:K2"/>
    <mergeCell ref="A4:K4"/>
    <mergeCell ref="A5:B5"/>
    <mergeCell ref="C5:E5"/>
    <mergeCell ref="F5:H5"/>
    <mergeCell ref="I5:K5"/>
    <mergeCell ref="A6:B6"/>
    <mergeCell ref="A7:B7"/>
    <mergeCell ref="C7:E7"/>
  </mergeCells>
  <pageMargins left="0.39370078740157483" right="0.39370078740157483" top="0.39370078740157483" bottom="0.39370078740157483" header="0" footer="0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F29"/>
  <sheetViews>
    <sheetView view="pageBreakPreview" zoomScale="85" zoomScaleNormal="100" workbookViewId="0">
      <selection sqref="A1:E1"/>
    </sheetView>
  </sheetViews>
  <sheetFormatPr defaultRowHeight="15"/>
  <cols>
    <col min="1" max="1" width="26.85546875" customWidth="1"/>
    <col min="2" max="2" width="29.7109375" customWidth="1"/>
    <col min="3" max="5" width="25.85546875" customWidth="1"/>
  </cols>
  <sheetData>
    <row r="1" spans="1:6" ht="15.75">
      <c r="A1" s="323" t="s">
        <v>564</v>
      </c>
      <c r="B1" s="323"/>
      <c r="C1" s="323"/>
      <c r="D1" s="323"/>
      <c r="E1" s="429"/>
    </row>
    <row r="3" spans="1:6" ht="23.25">
      <c r="A3" s="434" t="s">
        <v>422</v>
      </c>
      <c r="B3" s="434"/>
      <c r="C3" s="434"/>
      <c r="D3" s="434"/>
      <c r="E3" s="434"/>
      <c r="F3" s="153"/>
    </row>
    <row r="4" spans="1:6" ht="154.5" customHeight="1">
      <c r="A4" s="432" t="s">
        <v>33</v>
      </c>
      <c r="B4" s="433"/>
      <c r="C4" s="433"/>
      <c r="D4" s="433"/>
      <c r="E4" s="433"/>
    </row>
    <row r="5" spans="1:6" ht="15.75" thickBot="1"/>
    <row r="6" spans="1:6" ht="16.5" thickBot="1">
      <c r="A6" s="12" t="s">
        <v>0</v>
      </c>
      <c r="B6" s="12" t="s">
        <v>21</v>
      </c>
      <c r="C6" s="12" t="s">
        <v>24</v>
      </c>
      <c r="D6" s="12" t="s">
        <v>25</v>
      </c>
      <c r="E6" s="12" t="s">
        <v>495</v>
      </c>
    </row>
    <row r="7" spans="1:6" ht="16.5" thickBot="1">
      <c r="A7" s="13" t="s">
        <v>20</v>
      </c>
      <c r="B7" s="12" t="s">
        <v>6</v>
      </c>
      <c r="C7" s="12">
        <v>250</v>
      </c>
      <c r="D7" s="12">
        <v>250</v>
      </c>
      <c r="E7" s="12">
        <v>1100</v>
      </c>
    </row>
    <row r="8" spans="1:6" ht="16.5" thickBot="1">
      <c r="A8" s="13" t="s">
        <v>30</v>
      </c>
      <c r="B8" s="12" t="s">
        <v>6</v>
      </c>
      <c r="C8" s="12">
        <v>900</v>
      </c>
      <c r="D8" s="12" t="s">
        <v>19</v>
      </c>
      <c r="E8" s="12">
        <v>1400</v>
      </c>
    </row>
    <row r="9" spans="1:6">
      <c r="A9" s="10" t="s">
        <v>498</v>
      </c>
    </row>
    <row r="10" spans="1:6">
      <c r="A10" s="10" t="s">
        <v>212</v>
      </c>
    </row>
    <row r="12" spans="1:6" ht="20.25" customHeight="1">
      <c r="A12" s="431" t="s">
        <v>151</v>
      </c>
      <c r="B12" s="429"/>
    </row>
    <row r="13" spans="1:6" ht="15" customHeight="1" thickBot="1">
      <c r="A13" s="11"/>
    </row>
    <row r="14" spans="1:6" ht="18" thickBot="1">
      <c r="A14" s="20" t="s">
        <v>12</v>
      </c>
      <c r="B14" s="20" t="s">
        <v>213</v>
      </c>
    </row>
    <row r="15" spans="1:6" ht="30.75" thickBot="1">
      <c r="A15" s="21" t="s">
        <v>9</v>
      </c>
      <c r="B15" s="21" t="s">
        <v>35</v>
      </c>
    </row>
    <row r="16" spans="1:6" ht="30.75" thickBot="1">
      <c r="A16" s="21" t="s">
        <v>28</v>
      </c>
      <c r="B16" s="21" t="s">
        <v>34</v>
      </c>
    </row>
    <row r="17" spans="1:6" ht="15.75" thickBot="1">
      <c r="A17" s="21" t="s">
        <v>1</v>
      </c>
      <c r="B17" s="21">
        <v>11</v>
      </c>
    </row>
    <row r="18" spans="1:6" ht="15.75" thickBot="1">
      <c r="A18" s="21" t="s">
        <v>13</v>
      </c>
      <c r="B18" s="21">
        <v>22</v>
      </c>
    </row>
    <row r="19" spans="1:6" ht="15.75" thickBot="1">
      <c r="A19" s="21" t="s">
        <v>26</v>
      </c>
      <c r="B19" s="21">
        <v>44</v>
      </c>
    </row>
    <row r="20" spans="1:6">
      <c r="A20" s="22"/>
      <c r="B20" s="22"/>
    </row>
    <row r="21" spans="1:6" ht="102.75" customHeight="1">
      <c r="A21" s="430" t="s">
        <v>423</v>
      </c>
      <c r="B21" s="430"/>
      <c r="C21" s="430"/>
      <c r="D21" s="430"/>
      <c r="E21" s="430"/>
      <c r="F21" s="155"/>
    </row>
    <row r="22" spans="1:6">
      <c r="A22" s="22"/>
      <c r="B22" s="22"/>
    </row>
    <row r="23" spans="1:6">
      <c r="A23" s="23" t="s">
        <v>14</v>
      </c>
      <c r="B23" s="24"/>
    </row>
    <row r="24" spans="1:6" ht="15.75" thickBot="1">
      <c r="A24" s="25"/>
      <c r="B24" s="24"/>
    </row>
    <row r="25" spans="1:6" ht="15.75" thickBot="1">
      <c r="A25" s="26" t="s">
        <v>15</v>
      </c>
      <c r="B25" s="27">
        <v>0.23</v>
      </c>
    </row>
    <row r="26" spans="1:6" ht="15.75" thickBot="1">
      <c r="A26" s="28" t="s">
        <v>16</v>
      </c>
      <c r="B26" s="29">
        <v>0.23</v>
      </c>
    </row>
    <row r="27" spans="1:6" ht="15.75" thickBot="1">
      <c r="A27" s="28" t="s">
        <v>17</v>
      </c>
      <c r="B27" s="29">
        <v>0.13</v>
      </c>
    </row>
    <row r="28" spans="1:6" ht="18" thickBot="1">
      <c r="A28" s="28" t="s">
        <v>32</v>
      </c>
      <c r="B28" s="29">
        <v>6.8700000000000002E-3</v>
      </c>
    </row>
    <row r="29" spans="1:6" ht="15.75" thickBot="1">
      <c r="A29" s="28" t="s">
        <v>18</v>
      </c>
      <c r="B29" s="29">
        <v>1.6</v>
      </c>
    </row>
  </sheetData>
  <mergeCells count="5">
    <mergeCell ref="A1:E1"/>
    <mergeCell ref="A21:E21"/>
    <mergeCell ref="A12:B12"/>
    <mergeCell ref="A4:E4"/>
    <mergeCell ref="A3:E3"/>
  </mergeCells>
  <phoneticPr fontId="12" type="noConversion"/>
  <printOptions horizontalCentered="1"/>
  <pageMargins left="0.39370078740157483" right="0.39370078740157483" top="0.39370078740157483" bottom="0.39370078740157483" header="0" footer="0"/>
  <pageSetup paperSize="9" scale="6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K45"/>
  <sheetViews>
    <sheetView view="pageBreakPreview" zoomScale="85" zoomScaleNormal="100" zoomScaleSheetLayoutView="85" workbookViewId="0">
      <selection sqref="A1:K1"/>
    </sheetView>
  </sheetViews>
  <sheetFormatPr defaultRowHeight="15"/>
  <cols>
    <col min="1" max="1" width="7.42578125" customWidth="1"/>
    <col min="2" max="2" width="16.42578125" customWidth="1"/>
    <col min="3" max="3" width="12.42578125" customWidth="1"/>
    <col min="6" max="6" width="10.42578125" customWidth="1"/>
    <col min="7" max="9" width="10.7109375" customWidth="1"/>
    <col min="10" max="10" width="11.42578125" customWidth="1"/>
    <col min="11" max="11" width="11.7109375" customWidth="1"/>
  </cols>
  <sheetData>
    <row r="1" spans="1:11">
      <c r="A1" s="323" t="s">
        <v>565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3" spans="1:11" ht="23.25">
      <c r="A3" s="434" t="s">
        <v>424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</row>
    <row r="4" spans="1:11" ht="96" customHeight="1">
      <c r="A4" s="432" t="s">
        <v>165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</row>
    <row r="5" spans="1:11" ht="15.75" thickBot="1"/>
    <row r="6" spans="1:11" ht="15.75" thickBot="1">
      <c r="A6" s="435" t="s">
        <v>0</v>
      </c>
      <c r="B6" s="436"/>
      <c r="C6" s="437"/>
      <c r="D6" s="14" t="s">
        <v>21</v>
      </c>
      <c r="E6" s="435" t="s">
        <v>491</v>
      </c>
      <c r="F6" s="437"/>
      <c r="G6" s="435" t="s">
        <v>492</v>
      </c>
      <c r="H6" s="436"/>
      <c r="I6" s="61"/>
    </row>
    <row r="7" spans="1:11" ht="15.75" thickBot="1">
      <c r="A7" s="459" t="s">
        <v>166</v>
      </c>
      <c r="B7" s="460"/>
      <c r="C7" s="461"/>
      <c r="D7" s="14" t="s">
        <v>167</v>
      </c>
      <c r="E7" s="435">
        <v>273</v>
      </c>
      <c r="F7" s="437"/>
      <c r="G7" s="435">
        <v>313</v>
      </c>
      <c r="H7" s="436"/>
      <c r="I7" s="61"/>
    </row>
    <row r="8" spans="1:11" ht="15.75" thickBot="1">
      <c r="A8" s="459" t="s">
        <v>168</v>
      </c>
      <c r="B8" s="460"/>
      <c r="C8" s="461"/>
      <c r="D8" s="14" t="s">
        <v>167</v>
      </c>
      <c r="E8" s="435">
        <v>305</v>
      </c>
      <c r="F8" s="437"/>
      <c r="G8" s="435">
        <v>362</v>
      </c>
      <c r="H8" s="436"/>
      <c r="I8" s="61"/>
    </row>
    <row r="9" spans="1:11">
      <c r="A9" s="447" t="s">
        <v>493</v>
      </c>
      <c r="B9" s="447"/>
      <c r="C9" s="447"/>
      <c r="D9" s="447"/>
      <c r="E9" s="447"/>
      <c r="F9" s="447"/>
      <c r="G9" s="447"/>
      <c r="H9" s="447"/>
    </row>
    <row r="10" spans="1:11">
      <c r="A10" s="448" t="s">
        <v>496</v>
      </c>
      <c r="B10" s="448"/>
      <c r="C10" s="448"/>
      <c r="D10" s="448"/>
      <c r="E10" s="448"/>
      <c r="F10" s="448"/>
      <c r="G10" s="448"/>
      <c r="H10" s="448"/>
    </row>
    <row r="11" spans="1:11">
      <c r="A11" s="43"/>
      <c r="B11" s="43"/>
      <c r="C11" s="43"/>
      <c r="D11" s="43"/>
      <c r="E11" s="43"/>
      <c r="F11" s="43"/>
    </row>
    <row r="12" spans="1:11">
      <c r="A12" s="43"/>
      <c r="B12" s="43"/>
      <c r="C12" s="43"/>
      <c r="D12" s="43"/>
      <c r="E12" s="43"/>
      <c r="F12" s="43"/>
    </row>
    <row r="13" spans="1:11">
      <c r="A13" s="43"/>
      <c r="B13" s="43"/>
      <c r="C13" s="43"/>
      <c r="D13" s="43"/>
      <c r="E13" s="43"/>
      <c r="F13" s="43"/>
    </row>
    <row r="14" spans="1:11">
      <c r="A14" s="43"/>
      <c r="B14" s="43"/>
      <c r="C14" s="43"/>
      <c r="D14" s="43"/>
      <c r="E14" s="43"/>
      <c r="F14" s="43"/>
    </row>
    <row r="15" spans="1:11">
      <c r="A15" s="43"/>
      <c r="B15" s="43"/>
      <c r="C15" s="43"/>
      <c r="D15" s="43"/>
      <c r="E15" s="43"/>
      <c r="F15" s="43"/>
    </row>
    <row r="16" spans="1:11">
      <c r="A16" s="43"/>
      <c r="B16" s="43"/>
      <c r="C16" s="43"/>
      <c r="D16" s="43"/>
      <c r="E16" s="43"/>
      <c r="F16" s="43"/>
    </row>
    <row r="17" spans="1:11">
      <c r="A17" s="43"/>
      <c r="B17" s="43"/>
      <c r="C17" s="43"/>
      <c r="D17" s="43"/>
      <c r="E17" s="43"/>
      <c r="F17" s="43"/>
    </row>
    <row r="18" spans="1:11">
      <c r="A18" s="43"/>
      <c r="B18" s="43"/>
      <c r="C18" s="43"/>
      <c r="D18" s="43"/>
      <c r="E18" s="43"/>
      <c r="F18" s="43"/>
    </row>
    <row r="19" spans="1:11">
      <c r="A19" s="43"/>
      <c r="B19" s="43"/>
      <c r="C19" s="43"/>
      <c r="D19" s="43"/>
      <c r="E19" s="43"/>
      <c r="F19" s="43"/>
    </row>
    <row r="20" spans="1:11">
      <c r="A20" s="43"/>
      <c r="B20" s="43"/>
      <c r="C20" s="43"/>
      <c r="D20" s="43"/>
      <c r="E20" s="43"/>
      <c r="F20" s="43"/>
    </row>
    <row r="21" spans="1:11">
      <c r="A21" s="43"/>
      <c r="B21" s="43"/>
      <c r="C21" s="43"/>
      <c r="D21" s="43"/>
      <c r="E21" s="43"/>
      <c r="F21" s="43"/>
    </row>
    <row r="22" spans="1:11">
      <c r="A22" s="43"/>
      <c r="B22" s="43"/>
      <c r="C22" s="43"/>
      <c r="D22" s="43"/>
      <c r="E22" s="43"/>
      <c r="F22" s="43"/>
    </row>
    <row r="23" spans="1:11">
      <c r="A23" s="43"/>
      <c r="B23" s="43"/>
      <c r="C23" s="43"/>
      <c r="D23" s="43"/>
      <c r="E23" s="43"/>
      <c r="F23" s="43"/>
    </row>
    <row r="24" spans="1:11">
      <c r="A24" s="43"/>
      <c r="B24" s="43"/>
      <c r="C24" s="43"/>
      <c r="D24" s="43"/>
      <c r="E24" s="43"/>
      <c r="F24" s="43"/>
    </row>
    <row r="25" spans="1:11">
      <c r="A25" s="43"/>
      <c r="B25" s="43"/>
      <c r="C25" s="43"/>
      <c r="D25" s="43"/>
      <c r="E25" s="43"/>
      <c r="F25" s="43"/>
    </row>
    <row r="26" spans="1:11">
      <c r="A26" s="43"/>
      <c r="B26" s="43"/>
      <c r="C26" s="43"/>
      <c r="D26" s="43"/>
      <c r="E26" s="43"/>
      <c r="F26" s="43"/>
    </row>
    <row r="27" spans="1:11" ht="35.25" customHeight="1"/>
    <row r="28" spans="1:11" ht="39.75" customHeight="1" thickBot="1">
      <c r="A28" s="446" t="s">
        <v>169</v>
      </c>
      <c r="B28" s="446"/>
      <c r="C28" s="446"/>
      <c r="D28" s="446"/>
      <c r="E28" s="446"/>
      <c r="F28" s="446"/>
      <c r="G28" s="446"/>
      <c r="H28" s="446"/>
      <c r="I28" s="446"/>
      <c r="J28" s="446"/>
      <c r="K28" s="446"/>
    </row>
    <row r="29" spans="1:11" ht="15.75" thickTop="1">
      <c r="A29" s="449" t="s">
        <v>170</v>
      </c>
      <c r="B29" s="455" t="s">
        <v>171</v>
      </c>
      <c r="C29" s="457" t="s">
        <v>172</v>
      </c>
      <c r="D29" s="462" t="s">
        <v>173</v>
      </c>
      <c r="E29" s="463"/>
      <c r="F29" s="463"/>
      <c r="G29" s="463"/>
      <c r="H29" s="463"/>
      <c r="I29" s="464"/>
      <c r="J29" s="438" t="s">
        <v>174</v>
      </c>
      <c r="K29" s="439"/>
    </row>
    <row r="30" spans="1:11" ht="15.75" thickBot="1">
      <c r="A30" s="450"/>
      <c r="B30" s="456"/>
      <c r="C30" s="458"/>
      <c r="D30" s="465"/>
      <c r="E30" s="466"/>
      <c r="F30" s="466"/>
      <c r="G30" s="466"/>
      <c r="H30" s="466"/>
      <c r="I30" s="467"/>
      <c r="J30" s="440"/>
      <c r="K30" s="441"/>
    </row>
    <row r="31" spans="1:11" ht="15.75" thickBot="1">
      <c r="A31" s="450"/>
      <c r="B31" s="456"/>
      <c r="C31" s="458"/>
      <c r="D31" s="465"/>
      <c r="E31" s="466"/>
      <c r="F31" s="466"/>
      <c r="G31" s="466"/>
      <c r="H31" s="466"/>
      <c r="I31" s="467"/>
      <c r="J31" s="442" t="s">
        <v>175</v>
      </c>
      <c r="K31" s="444" t="s">
        <v>176</v>
      </c>
    </row>
    <row r="32" spans="1:11" ht="35.25" thickTop="1" thickBot="1">
      <c r="A32" s="450"/>
      <c r="B32" s="456"/>
      <c r="C32" s="458"/>
      <c r="D32" s="44" t="s">
        <v>177</v>
      </c>
      <c r="E32" s="45" t="s">
        <v>178</v>
      </c>
      <c r="F32" s="46" t="s">
        <v>179</v>
      </c>
      <c r="G32" s="47" t="s">
        <v>180</v>
      </c>
      <c r="H32" s="48" t="s">
        <v>181</v>
      </c>
      <c r="I32" s="49" t="s">
        <v>182</v>
      </c>
      <c r="J32" s="443"/>
      <c r="K32" s="445"/>
    </row>
    <row r="33" spans="1:11" ht="35.25" thickTop="1" thickBot="1">
      <c r="A33" s="50">
        <v>1</v>
      </c>
      <c r="B33" s="51" t="s">
        <v>183</v>
      </c>
      <c r="C33" s="52" t="s">
        <v>184</v>
      </c>
      <c r="D33" s="53"/>
      <c r="E33" s="54"/>
      <c r="F33" s="55"/>
      <c r="G33" s="56"/>
      <c r="H33" s="57"/>
      <c r="I33" s="57"/>
      <c r="J33" s="55">
        <v>0.63</v>
      </c>
      <c r="K33" s="56">
        <v>0.63</v>
      </c>
    </row>
    <row r="34" spans="1:11" ht="24" thickTop="1" thickBot="1">
      <c r="A34" s="50">
        <v>2</v>
      </c>
      <c r="B34" s="51" t="s">
        <v>185</v>
      </c>
      <c r="C34" s="52"/>
      <c r="D34" s="53"/>
      <c r="E34" s="54"/>
      <c r="F34" s="55"/>
      <c r="G34" s="56"/>
      <c r="H34" s="57"/>
      <c r="I34" s="57"/>
      <c r="J34" s="55">
        <v>75</v>
      </c>
      <c r="K34" s="56">
        <v>88</v>
      </c>
    </row>
    <row r="35" spans="1:11" ht="24" thickTop="1" thickBot="1">
      <c r="A35" s="50">
        <v>3</v>
      </c>
      <c r="B35" s="51" t="s">
        <v>186</v>
      </c>
      <c r="C35" s="52" t="s">
        <v>187</v>
      </c>
      <c r="D35" s="53">
        <v>0.5</v>
      </c>
      <c r="E35" s="54" t="s">
        <v>188</v>
      </c>
      <c r="F35" s="55" t="s">
        <v>189</v>
      </c>
      <c r="G35" s="56" t="s">
        <v>189</v>
      </c>
      <c r="H35" s="57" t="s">
        <v>189</v>
      </c>
      <c r="I35" s="58">
        <v>1.3</v>
      </c>
      <c r="J35" s="59" t="s">
        <v>190</v>
      </c>
      <c r="K35" s="60" t="s">
        <v>191</v>
      </c>
    </row>
    <row r="36" spans="1:11" ht="24" thickTop="1" thickBot="1">
      <c r="A36" s="50">
        <v>4</v>
      </c>
      <c r="B36" s="51" t="s">
        <v>192</v>
      </c>
      <c r="C36" s="52"/>
      <c r="D36" s="53">
        <v>1450</v>
      </c>
      <c r="E36" s="54">
        <v>1450</v>
      </c>
      <c r="F36" s="55">
        <v>1450</v>
      </c>
      <c r="G36" s="56">
        <v>1300</v>
      </c>
      <c r="H36" s="57">
        <v>1200</v>
      </c>
      <c r="I36" s="57">
        <v>1450</v>
      </c>
      <c r="J36" s="55">
        <v>1450</v>
      </c>
      <c r="K36" s="56">
        <v>1450</v>
      </c>
    </row>
    <row r="37" spans="1:11" ht="16.5" thickTop="1" thickBot="1">
      <c r="A37" s="50">
        <v>5</v>
      </c>
      <c r="B37" s="51" t="s">
        <v>193</v>
      </c>
      <c r="C37" s="52" t="s">
        <v>194</v>
      </c>
      <c r="D37" s="53"/>
      <c r="E37" s="54"/>
      <c r="F37" s="55"/>
      <c r="G37" s="56"/>
      <c r="H37" s="57"/>
      <c r="I37" s="57"/>
      <c r="J37" s="55">
        <v>99</v>
      </c>
      <c r="K37" s="56">
        <v>99</v>
      </c>
    </row>
    <row r="38" spans="1:11" ht="24" thickTop="1" thickBot="1">
      <c r="A38" s="50">
        <v>6</v>
      </c>
      <c r="B38" s="51" t="s">
        <v>195</v>
      </c>
      <c r="C38" s="52" t="s">
        <v>196</v>
      </c>
      <c r="D38" s="53">
        <v>50</v>
      </c>
      <c r="E38" s="54">
        <v>100</v>
      </c>
      <c r="F38" s="55">
        <v>100</v>
      </c>
      <c r="G38" s="56">
        <v>100</v>
      </c>
      <c r="H38" s="57">
        <v>100</v>
      </c>
      <c r="I38" s="57">
        <v>100</v>
      </c>
      <c r="J38" s="55">
        <v>100</v>
      </c>
      <c r="K38" s="56">
        <v>100</v>
      </c>
    </row>
    <row r="39" spans="1:11" ht="24" thickTop="1" thickBot="1">
      <c r="A39" s="50">
        <v>7</v>
      </c>
      <c r="B39" s="51" t="s">
        <v>197</v>
      </c>
      <c r="C39" s="52" t="s">
        <v>198</v>
      </c>
      <c r="D39" s="53">
        <v>10</v>
      </c>
      <c r="E39" s="54">
        <v>25</v>
      </c>
      <c r="F39" s="55">
        <v>20</v>
      </c>
      <c r="G39" s="56">
        <v>20</v>
      </c>
      <c r="H39" s="57">
        <v>25</v>
      </c>
      <c r="I39" s="57">
        <v>30</v>
      </c>
      <c r="J39" s="55">
        <v>20</v>
      </c>
      <c r="K39" s="56">
        <v>25</v>
      </c>
    </row>
    <row r="40" spans="1:11" ht="16.5" thickTop="1" thickBot="1">
      <c r="A40" s="50">
        <v>8</v>
      </c>
      <c r="B40" s="51" t="s">
        <v>199</v>
      </c>
      <c r="C40" s="52"/>
      <c r="D40" s="53">
        <v>10</v>
      </c>
      <c r="E40" s="54">
        <v>20</v>
      </c>
      <c r="F40" s="55">
        <v>30</v>
      </c>
      <c r="G40" s="56">
        <v>15</v>
      </c>
      <c r="H40" s="57">
        <v>25</v>
      </c>
      <c r="I40" s="57">
        <v>30</v>
      </c>
      <c r="J40" s="55">
        <v>25</v>
      </c>
      <c r="K40" s="56">
        <v>30</v>
      </c>
    </row>
    <row r="41" spans="1:11" ht="24" thickTop="1" thickBot="1">
      <c r="A41" s="50">
        <v>9</v>
      </c>
      <c r="B41" s="52" t="s">
        <v>200</v>
      </c>
      <c r="C41" s="52"/>
      <c r="D41" s="53">
        <v>2</v>
      </c>
      <c r="E41" s="54">
        <v>2</v>
      </c>
      <c r="F41" s="55">
        <v>2</v>
      </c>
      <c r="G41" s="56">
        <v>2</v>
      </c>
      <c r="H41" s="57">
        <v>2</v>
      </c>
      <c r="I41" s="57">
        <v>2</v>
      </c>
      <c r="J41" s="55">
        <v>3</v>
      </c>
      <c r="K41" s="56">
        <v>3</v>
      </c>
    </row>
    <row r="42" spans="1:11" ht="16.5" thickTop="1" thickBot="1">
      <c r="A42" s="50">
        <v>10</v>
      </c>
      <c r="B42" s="451" t="s">
        <v>201</v>
      </c>
      <c r="C42" s="452"/>
      <c r="D42" s="53">
        <v>220</v>
      </c>
      <c r="E42" s="54">
        <v>250</v>
      </c>
      <c r="F42" s="55">
        <v>390</v>
      </c>
      <c r="G42" s="56">
        <v>625</v>
      </c>
      <c r="H42" s="57">
        <v>590</v>
      </c>
      <c r="I42" s="57">
        <v>970</v>
      </c>
      <c r="J42" s="55">
        <v>341</v>
      </c>
      <c r="K42" s="56">
        <v>381</v>
      </c>
    </row>
    <row r="43" spans="1:11" ht="114" thickTop="1" thickBot="1">
      <c r="A43" s="50">
        <v>11</v>
      </c>
      <c r="B43" s="453" t="s">
        <v>202</v>
      </c>
      <c r="C43" s="454"/>
      <c r="D43" s="50" t="s">
        <v>203</v>
      </c>
      <c r="E43" s="50" t="s">
        <v>204</v>
      </c>
      <c r="F43" s="50" t="s">
        <v>205</v>
      </c>
      <c r="G43" s="50" t="s">
        <v>206</v>
      </c>
      <c r="H43" s="50" t="s">
        <v>207</v>
      </c>
      <c r="I43" s="50" t="s">
        <v>208</v>
      </c>
      <c r="J43" s="50" t="s">
        <v>209</v>
      </c>
      <c r="K43" s="50" t="s">
        <v>206</v>
      </c>
    </row>
    <row r="44" spans="1:11" ht="15.75" thickTop="1">
      <c r="B44" t="s">
        <v>210</v>
      </c>
    </row>
    <row r="45" spans="1:11">
      <c r="B45" t="s">
        <v>211</v>
      </c>
    </row>
  </sheetData>
  <mergeCells count="24">
    <mergeCell ref="B42:C42"/>
    <mergeCell ref="B43:C43"/>
    <mergeCell ref="G6:H6"/>
    <mergeCell ref="G7:H7"/>
    <mergeCell ref="G8:H8"/>
    <mergeCell ref="B29:B32"/>
    <mergeCell ref="C29:C32"/>
    <mergeCell ref="A8:C8"/>
    <mergeCell ref="E8:F8"/>
    <mergeCell ref="A7:C7"/>
    <mergeCell ref="E7:F7"/>
    <mergeCell ref="D29:I31"/>
    <mergeCell ref="J29:K30"/>
    <mergeCell ref="J31:J32"/>
    <mergeCell ref="K31:K32"/>
    <mergeCell ref="A28:K28"/>
    <mergeCell ref="A9:H9"/>
    <mergeCell ref="A10:H10"/>
    <mergeCell ref="A29:A32"/>
    <mergeCell ref="A1:K1"/>
    <mergeCell ref="A3:K3"/>
    <mergeCell ref="A4:K4"/>
    <mergeCell ref="A6:C6"/>
    <mergeCell ref="E6:F6"/>
  </mergeCells>
  <phoneticPr fontId="12" type="noConversion"/>
  <pageMargins left="0.75" right="0.75" top="1" bottom="1" header="0.5" footer="0.5"/>
  <pageSetup paperSize="9" scale="6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44"/>
  <sheetViews>
    <sheetView view="pageBreakPreview" zoomScale="85" zoomScaleNormal="115" workbookViewId="0">
      <selection sqref="A1:G1"/>
    </sheetView>
  </sheetViews>
  <sheetFormatPr defaultRowHeight="12.75"/>
  <cols>
    <col min="1" max="1" width="4.85546875" style="75" customWidth="1"/>
    <col min="2" max="2" width="13.28515625" style="75" customWidth="1"/>
    <col min="3" max="3" width="20.28515625" style="75" customWidth="1"/>
    <col min="4" max="5" width="20.28515625" style="76" customWidth="1"/>
    <col min="6" max="7" width="20.28515625" style="75" customWidth="1"/>
    <col min="8" max="16384" width="9.140625" style="75"/>
  </cols>
  <sheetData>
    <row r="1" spans="1:7">
      <c r="A1" s="468" t="s">
        <v>566</v>
      </c>
      <c r="B1" s="468"/>
      <c r="C1" s="468"/>
      <c r="D1" s="468"/>
      <c r="E1" s="468"/>
      <c r="F1" s="468"/>
      <c r="G1" s="468"/>
    </row>
    <row r="2" spans="1:7" ht="138" customHeight="1">
      <c r="A2" s="471"/>
      <c r="B2" s="471"/>
      <c r="C2" s="471"/>
      <c r="D2" s="471"/>
      <c r="E2" s="471"/>
      <c r="F2" s="471"/>
      <c r="G2" s="471"/>
    </row>
    <row r="3" spans="1:7" ht="16.5" customHeight="1">
      <c r="A3" s="470" t="s">
        <v>410</v>
      </c>
      <c r="B3" s="470"/>
      <c r="C3" s="470"/>
      <c r="D3" s="470"/>
      <c r="E3" s="470"/>
      <c r="F3" s="470"/>
      <c r="G3" s="470"/>
    </row>
    <row r="4" spans="1:7" s="77" customFormat="1" ht="25.5">
      <c r="A4" s="78" t="s">
        <v>324</v>
      </c>
      <c r="B4" s="78" t="s">
        <v>325</v>
      </c>
      <c r="C4" s="78" t="s">
        <v>326</v>
      </c>
      <c r="D4" s="79" t="s">
        <v>327</v>
      </c>
      <c r="E4" s="79" t="s">
        <v>328</v>
      </c>
      <c r="F4" s="79" t="s">
        <v>214</v>
      </c>
      <c r="G4" s="79" t="s">
        <v>408</v>
      </c>
    </row>
    <row r="5" spans="1:7" ht="15.75">
      <c r="A5" s="80">
        <v>1</v>
      </c>
      <c r="B5" s="81" t="s">
        <v>329</v>
      </c>
      <c r="C5" s="82" t="s">
        <v>330</v>
      </c>
      <c r="D5" s="83" t="s">
        <v>331</v>
      </c>
      <c r="E5" s="79">
        <v>9002</v>
      </c>
      <c r="F5" s="286">
        <v>992</v>
      </c>
      <c r="G5" s="286">
        <v>1125</v>
      </c>
    </row>
    <row r="6" spans="1:7" ht="15.75">
      <c r="A6" s="80">
        <v>2</v>
      </c>
      <c r="B6" s="81" t="s">
        <v>332</v>
      </c>
      <c r="C6" s="82" t="s">
        <v>333</v>
      </c>
      <c r="D6" s="83" t="s">
        <v>334</v>
      </c>
      <c r="E6" s="79">
        <v>1037</v>
      </c>
      <c r="F6" s="286">
        <v>1125</v>
      </c>
      <c r="G6" s="286">
        <v>1258</v>
      </c>
    </row>
    <row r="7" spans="1:7" ht="15.75">
      <c r="A7" s="80">
        <v>3</v>
      </c>
      <c r="B7" s="81" t="s">
        <v>335</v>
      </c>
      <c r="C7" s="82" t="s">
        <v>336</v>
      </c>
      <c r="D7" s="83" t="s">
        <v>337</v>
      </c>
      <c r="E7" s="79">
        <v>2000</v>
      </c>
      <c r="F7" s="286">
        <v>1125</v>
      </c>
      <c r="G7" s="286">
        <v>1258</v>
      </c>
    </row>
    <row r="8" spans="1:7" ht="15.75">
      <c r="A8" s="80">
        <v>4</v>
      </c>
      <c r="B8" s="81" t="s">
        <v>338</v>
      </c>
      <c r="C8" s="80" t="s">
        <v>339</v>
      </c>
      <c r="D8" s="83" t="s">
        <v>340</v>
      </c>
      <c r="E8" s="79">
        <v>2012</v>
      </c>
      <c r="F8" s="286">
        <v>1125</v>
      </c>
      <c r="G8" s="286">
        <v>1258</v>
      </c>
    </row>
    <row r="9" spans="1:7" ht="15.75">
      <c r="A9" s="80">
        <v>5</v>
      </c>
      <c r="B9" s="81" t="s">
        <v>341</v>
      </c>
      <c r="C9" s="82" t="s">
        <v>342</v>
      </c>
      <c r="D9" s="83" t="s">
        <v>343</v>
      </c>
      <c r="E9" s="79">
        <v>2010</v>
      </c>
      <c r="F9" s="286">
        <v>1125</v>
      </c>
      <c r="G9" s="286">
        <v>1258</v>
      </c>
    </row>
    <row r="10" spans="1:7" ht="15.75">
      <c r="A10" s="80">
        <v>6</v>
      </c>
      <c r="B10" s="81" t="s">
        <v>344</v>
      </c>
      <c r="C10" s="80" t="s">
        <v>345</v>
      </c>
      <c r="D10" s="83" t="s">
        <v>346</v>
      </c>
      <c r="E10" s="79">
        <v>2001</v>
      </c>
      <c r="F10" s="286">
        <v>992</v>
      </c>
      <c r="G10" s="286">
        <v>1125</v>
      </c>
    </row>
    <row r="11" spans="1:7" ht="15.75">
      <c r="A11" s="80">
        <v>7</v>
      </c>
      <c r="B11" s="81" t="s">
        <v>347</v>
      </c>
      <c r="C11" s="80" t="s">
        <v>348</v>
      </c>
      <c r="D11" s="83" t="s">
        <v>349</v>
      </c>
      <c r="E11" s="79">
        <v>2012</v>
      </c>
      <c r="F11" s="286">
        <v>1125</v>
      </c>
      <c r="G11" s="286">
        <v>1258</v>
      </c>
    </row>
    <row r="12" spans="1:7" ht="15.75">
      <c r="A12" s="80">
        <v>8</v>
      </c>
      <c r="B12" s="81" t="s">
        <v>350</v>
      </c>
      <c r="C12" s="80" t="s">
        <v>351</v>
      </c>
      <c r="D12" s="83" t="s">
        <v>352</v>
      </c>
      <c r="E12" s="79">
        <v>3022</v>
      </c>
      <c r="F12" s="286">
        <v>1125</v>
      </c>
      <c r="G12" s="286">
        <v>1258</v>
      </c>
    </row>
    <row r="13" spans="1:7" ht="15.75">
      <c r="A13" s="80">
        <v>9</v>
      </c>
      <c r="B13" s="81" t="s">
        <v>353</v>
      </c>
      <c r="C13" s="82" t="s">
        <v>354</v>
      </c>
      <c r="D13" s="83" t="s">
        <v>355</v>
      </c>
      <c r="E13" s="79">
        <v>3020</v>
      </c>
      <c r="F13" s="286">
        <v>1125</v>
      </c>
      <c r="G13" s="286">
        <v>1258</v>
      </c>
    </row>
    <row r="14" spans="1:7" ht="15.75">
      <c r="A14" s="80">
        <v>10</v>
      </c>
      <c r="B14" s="81" t="s">
        <v>356</v>
      </c>
      <c r="C14" s="80" t="s">
        <v>357</v>
      </c>
      <c r="D14" s="83" t="s">
        <v>358</v>
      </c>
      <c r="E14" s="79">
        <v>3031</v>
      </c>
      <c r="F14" s="286">
        <v>1521</v>
      </c>
      <c r="G14" s="286">
        <v>1654</v>
      </c>
    </row>
    <row r="15" spans="1:7" ht="15.75">
      <c r="A15" s="80">
        <v>11</v>
      </c>
      <c r="B15" s="81" t="s">
        <v>359</v>
      </c>
      <c r="C15" s="82" t="s">
        <v>360</v>
      </c>
      <c r="D15" s="83" t="s">
        <v>361</v>
      </c>
      <c r="E15" s="79">
        <v>3011</v>
      </c>
      <c r="F15" s="286">
        <v>1521</v>
      </c>
      <c r="G15" s="286">
        <v>1654</v>
      </c>
    </row>
    <row r="16" spans="1:7" ht="15.75">
      <c r="A16" s="80">
        <v>12</v>
      </c>
      <c r="B16" s="81" t="s">
        <v>362</v>
      </c>
      <c r="C16" s="82" t="s">
        <v>363</v>
      </c>
      <c r="D16" s="83" t="s">
        <v>364</v>
      </c>
      <c r="E16" s="79">
        <v>7046</v>
      </c>
      <c r="F16" s="286">
        <v>1125</v>
      </c>
      <c r="G16" s="286">
        <v>1258</v>
      </c>
    </row>
    <row r="17" spans="1:7" ht="15.75">
      <c r="A17" s="80">
        <v>13</v>
      </c>
      <c r="B17" s="81" t="s">
        <v>365</v>
      </c>
      <c r="C17" s="80" t="s">
        <v>366</v>
      </c>
      <c r="D17" s="83" t="s">
        <v>367</v>
      </c>
      <c r="E17" s="79">
        <v>5005</v>
      </c>
      <c r="F17" s="286">
        <v>1125</v>
      </c>
      <c r="G17" s="286">
        <v>1258</v>
      </c>
    </row>
    <row r="18" spans="1:7" ht="15.75">
      <c r="A18" s="80">
        <v>14</v>
      </c>
      <c r="B18" s="81" t="s">
        <v>368</v>
      </c>
      <c r="C18" s="82" t="s">
        <v>369</v>
      </c>
      <c r="D18" s="83" t="s">
        <v>370</v>
      </c>
      <c r="E18" s="79">
        <v>5002</v>
      </c>
      <c r="F18" s="286">
        <v>992</v>
      </c>
      <c r="G18" s="286">
        <v>1125</v>
      </c>
    </row>
    <row r="19" spans="1:7" ht="15.75">
      <c r="A19" s="80">
        <v>15</v>
      </c>
      <c r="B19" s="81" t="s">
        <v>371</v>
      </c>
      <c r="C19" s="82" t="s">
        <v>372</v>
      </c>
      <c r="D19" s="83" t="s">
        <v>373</v>
      </c>
      <c r="E19" s="79">
        <v>8007</v>
      </c>
      <c r="F19" s="286">
        <v>992</v>
      </c>
      <c r="G19" s="286">
        <v>1125</v>
      </c>
    </row>
    <row r="20" spans="1:7" ht="15.75">
      <c r="A20" s="80">
        <v>16</v>
      </c>
      <c r="B20" s="81" t="s">
        <v>374</v>
      </c>
      <c r="C20" s="80" t="s">
        <v>375</v>
      </c>
      <c r="D20" s="83" t="s">
        <v>376</v>
      </c>
      <c r="E20" s="79">
        <v>8011</v>
      </c>
      <c r="F20" s="286">
        <v>992</v>
      </c>
      <c r="G20" s="286">
        <v>1125</v>
      </c>
    </row>
    <row r="21" spans="1:7" ht="15.75">
      <c r="A21" s="80">
        <v>17</v>
      </c>
      <c r="B21" s="81" t="s">
        <v>377</v>
      </c>
      <c r="C21" s="80" t="s">
        <v>378</v>
      </c>
      <c r="D21" s="83" t="s">
        <v>379</v>
      </c>
      <c r="E21" s="79">
        <v>8017</v>
      </c>
      <c r="F21" s="286">
        <v>992</v>
      </c>
      <c r="G21" s="286">
        <v>1125</v>
      </c>
    </row>
    <row r="22" spans="1:7" ht="15.75">
      <c r="A22" s="80">
        <v>18</v>
      </c>
      <c r="B22" s="81" t="s">
        <v>380</v>
      </c>
      <c r="C22" s="80" t="s">
        <v>381</v>
      </c>
      <c r="D22" s="83" t="s">
        <v>382</v>
      </c>
      <c r="E22" s="79">
        <v>8022</v>
      </c>
      <c r="F22" s="286">
        <v>1125</v>
      </c>
      <c r="G22" s="286">
        <v>1258</v>
      </c>
    </row>
    <row r="23" spans="1:7" ht="15.75">
      <c r="A23" s="80">
        <v>19</v>
      </c>
      <c r="B23" s="81" t="s">
        <v>383</v>
      </c>
      <c r="C23" s="80" t="s">
        <v>384</v>
      </c>
      <c r="D23" s="83" t="s">
        <v>385</v>
      </c>
      <c r="E23" s="79">
        <v>1016</v>
      </c>
      <c r="F23" s="286">
        <v>992</v>
      </c>
      <c r="G23" s="286">
        <v>1125</v>
      </c>
    </row>
    <row r="24" spans="1:7" ht="15.75">
      <c r="A24" s="80">
        <v>20</v>
      </c>
      <c r="B24" s="81" t="s">
        <v>386</v>
      </c>
      <c r="C24" s="82" t="s">
        <v>387</v>
      </c>
      <c r="D24" s="83" t="s">
        <v>388</v>
      </c>
      <c r="E24" s="79">
        <v>1012</v>
      </c>
      <c r="F24" s="286">
        <v>1125</v>
      </c>
      <c r="G24" s="286">
        <v>1258</v>
      </c>
    </row>
    <row r="25" spans="1:7" ht="15.75">
      <c r="A25" s="80">
        <v>21</v>
      </c>
      <c r="B25" s="81" t="s">
        <v>389</v>
      </c>
      <c r="C25" s="80" t="s">
        <v>390</v>
      </c>
      <c r="D25" s="83" t="s">
        <v>391</v>
      </c>
      <c r="E25" s="79">
        <v>6021</v>
      </c>
      <c r="F25" s="286">
        <v>1125</v>
      </c>
      <c r="G25" s="286">
        <v>1258</v>
      </c>
    </row>
    <row r="26" spans="1:7" ht="15.75">
      <c r="A26" s="80">
        <v>22</v>
      </c>
      <c r="B26" s="81" t="s">
        <v>392</v>
      </c>
      <c r="C26" s="82" t="s">
        <v>393</v>
      </c>
      <c r="D26" s="83" t="s">
        <v>394</v>
      </c>
      <c r="E26" s="79">
        <v>6018</v>
      </c>
      <c r="F26" s="286">
        <v>1125</v>
      </c>
      <c r="G26" s="286">
        <v>1258</v>
      </c>
    </row>
    <row r="27" spans="1:7" ht="15.75">
      <c r="A27" s="80">
        <v>23</v>
      </c>
      <c r="B27" s="81" t="s">
        <v>395</v>
      </c>
      <c r="C27" s="80" t="s">
        <v>396</v>
      </c>
      <c r="D27" s="83" t="s">
        <v>397</v>
      </c>
      <c r="E27" s="79">
        <v>6000</v>
      </c>
      <c r="F27" s="286">
        <v>1125</v>
      </c>
      <c r="G27" s="286">
        <v>1258</v>
      </c>
    </row>
    <row r="28" spans="1:7" ht="15.75">
      <c r="A28" s="80">
        <v>24</v>
      </c>
      <c r="B28" s="81" t="s">
        <v>398</v>
      </c>
      <c r="C28" s="80" t="s">
        <v>399</v>
      </c>
      <c r="D28" s="83" t="s">
        <v>400</v>
      </c>
      <c r="E28" s="79">
        <v>6002</v>
      </c>
      <c r="F28" s="286">
        <v>1125</v>
      </c>
      <c r="G28" s="286">
        <v>1258</v>
      </c>
    </row>
    <row r="29" spans="1:7" ht="15.75">
      <c r="A29" s="80">
        <v>25</v>
      </c>
      <c r="B29" s="81" t="s">
        <v>401</v>
      </c>
      <c r="C29" s="82" t="s">
        <v>402</v>
      </c>
      <c r="D29" s="83" t="s">
        <v>403</v>
      </c>
      <c r="E29" s="79">
        <v>6004</v>
      </c>
      <c r="F29" s="286">
        <v>1125</v>
      </c>
      <c r="G29" s="286">
        <v>1258</v>
      </c>
    </row>
    <row r="30" spans="1:7" ht="15.75">
      <c r="A30" s="80">
        <v>26</v>
      </c>
      <c r="B30" s="81" t="s">
        <v>467</v>
      </c>
      <c r="C30" s="80" t="s">
        <v>468</v>
      </c>
      <c r="D30" s="83">
        <v>2402020</v>
      </c>
      <c r="E30" s="79">
        <v>5011</v>
      </c>
      <c r="F30" s="286">
        <v>1125</v>
      </c>
      <c r="G30" s="286">
        <v>1258</v>
      </c>
    </row>
    <row r="31" spans="1:7" ht="15.75">
      <c r="A31" s="80">
        <v>27</v>
      </c>
      <c r="B31" s="81" t="s">
        <v>469</v>
      </c>
      <c r="C31" s="82" t="s">
        <v>470</v>
      </c>
      <c r="D31" s="83">
        <v>1905020</v>
      </c>
      <c r="E31" s="79">
        <v>5021</v>
      </c>
      <c r="F31" s="286">
        <v>1125</v>
      </c>
      <c r="G31" s="286">
        <v>1258</v>
      </c>
    </row>
    <row r="32" spans="1:7" ht="15.75">
      <c r="A32" s="80">
        <v>28</v>
      </c>
      <c r="B32" s="81" t="s">
        <v>471</v>
      </c>
      <c r="C32" s="80" t="s">
        <v>472</v>
      </c>
      <c r="D32" s="83" t="s">
        <v>473</v>
      </c>
      <c r="E32" s="79">
        <v>1016</v>
      </c>
      <c r="F32" s="286">
        <v>1125</v>
      </c>
      <c r="G32" s="286">
        <v>1258</v>
      </c>
    </row>
    <row r="33" spans="1:17" ht="15.75">
      <c r="A33" s="80">
        <v>29</v>
      </c>
      <c r="B33" s="81" t="s">
        <v>474</v>
      </c>
      <c r="C33" s="82" t="s">
        <v>517</v>
      </c>
      <c r="D33" s="83" t="s">
        <v>340</v>
      </c>
      <c r="E33" s="79">
        <v>2003</v>
      </c>
      <c r="F33" s="286">
        <v>1125</v>
      </c>
      <c r="G33" s="286">
        <v>1258</v>
      </c>
    </row>
    <row r="34" spans="1:17" ht="15.75">
      <c r="A34" s="80">
        <v>30</v>
      </c>
      <c r="B34" s="81" t="s">
        <v>520</v>
      </c>
      <c r="C34" s="80" t="s">
        <v>475</v>
      </c>
      <c r="D34" s="83" t="s">
        <v>476</v>
      </c>
      <c r="E34" s="79">
        <v>5012</v>
      </c>
      <c r="F34" s="286">
        <v>992</v>
      </c>
      <c r="G34" s="286">
        <v>1125</v>
      </c>
    </row>
    <row r="35" spans="1:17" ht="15.75" customHeight="1">
      <c r="A35" s="475" t="s">
        <v>562</v>
      </c>
      <c r="B35" s="475"/>
      <c r="C35" s="475"/>
      <c r="D35" s="283"/>
      <c r="E35" s="284"/>
      <c r="F35" s="285"/>
      <c r="G35" s="285"/>
    </row>
    <row r="36" spans="1:17" s="254" customFormat="1" ht="13.5" customHeight="1">
      <c r="A36" s="474" t="s">
        <v>559</v>
      </c>
      <c r="B36" s="474"/>
      <c r="C36" s="474"/>
      <c r="D36" s="474"/>
      <c r="E36" s="474"/>
      <c r="F36" s="474"/>
      <c r="G36" s="474"/>
    </row>
    <row r="37" spans="1:17" s="255" customFormat="1" ht="13.5" customHeight="1">
      <c r="A37" s="253" t="s">
        <v>558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</row>
    <row r="38" spans="1:17" s="254" customFormat="1" ht="13.5" customHeight="1">
      <c r="A38" s="472" t="s">
        <v>477</v>
      </c>
      <c r="B38" s="472"/>
      <c r="C38" s="472"/>
      <c r="D38" s="472"/>
      <c r="E38" s="472"/>
      <c r="F38" s="472"/>
      <c r="G38" s="472"/>
    </row>
    <row r="39" spans="1:17" s="254" customFormat="1" ht="13.5" customHeight="1">
      <c r="A39" s="472" t="s">
        <v>518</v>
      </c>
      <c r="B39" s="472"/>
      <c r="C39" s="472"/>
      <c r="D39" s="472"/>
      <c r="E39" s="472"/>
      <c r="F39" s="472"/>
      <c r="G39" s="472"/>
    </row>
    <row r="40" spans="1:17" ht="15.75">
      <c r="A40" s="473" t="s">
        <v>532</v>
      </c>
      <c r="B40" s="473"/>
      <c r="C40" s="473"/>
      <c r="D40" s="473"/>
      <c r="E40" s="473"/>
      <c r="F40" s="473"/>
      <c r="G40" s="473"/>
    </row>
    <row r="41" spans="1:17" ht="54.75" customHeight="1">
      <c r="A41" s="469" t="s">
        <v>409</v>
      </c>
      <c r="B41" s="469"/>
      <c r="C41" s="469"/>
      <c r="D41" s="469"/>
      <c r="E41" s="469"/>
      <c r="F41" s="469"/>
      <c r="G41" s="469"/>
    </row>
    <row r="42" spans="1:17">
      <c r="A42" s="86" t="s">
        <v>404</v>
      </c>
      <c r="B42" s="84"/>
      <c r="C42" s="86" t="s">
        <v>405</v>
      </c>
      <c r="D42" s="85"/>
      <c r="E42" s="85"/>
      <c r="F42" s="84"/>
      <c r="G42" s="84"/>
    </row>
    <row r="43" spans="1:17">
      <c r="A43" s="86" t="s">
        <v>406</v>
      </c>
      <c r="B43" s="84"/>
      <c r="C43" s="86" t="s">
        <v>407</v>
      </c>
      <c r="D43" s="85"/>
      <c r="E43" s="85"/>
      <c r="F43" s="84"/>
      <c r="G43" s="84"/>
    </row>
    <row r="44" spans="1:17">
      <c r="A44" s="84"/>
      <c r="B44" s="84"/>
      <c r="C44" s="84"/>
      <c r="D44" s="85"/>
      <c r="E44" s="85"/>
      <c r="F44" s="84"/>
      <c r="G44" s="84"/>
    </row>
  </sheetData>
  <mergeCells count="9">
    <mergeCell ref="A1:G1"/>
    <mergeCell ref="A41:G41"/>
    <mergeCell ref="A3:G3"/>
    <mergeCell ref="A2:G2"/>
    <mergeCell ref="A38:G38"/>
    <mergeCell ref="A39:G39"/>
    <mergeCell ref="A40:G40"/>
    <mergeCell ref="A36:G36"/>
    <mergeCell ref="A35:C35"/>
  </mergeCells>
  <phoneticPr fontId="63" type="noConversion"/>
  <hyperlinks>
    <hyperlink ref="C43" r:id="rId1"/>
    <hyperlink ref="A43" r:id="rId2"/>
    <hyperlink ref="C42" r:id="rId3"/>
  </hyperlinks>
  <pageMargins left="0.75" right="0.75" top="1" bottom="1" header="0.5" footer="0.5"/>
  <pageSetup paperSize="9" scale="72" orientation="portrait" r:id="rId4"/>
  <headerFooter alignWithMargins="0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R61"/>
  <sheetViews>
    <sheetView view="pageBreakPreview" zoomScale="85" zoomScaleNormal="100" zoomScaleSheetLayoutView="85" workbookViewId="0">
      <selection sqref="A1:G1"/>
    </sheetView>
  </sheetViews>
  <sheetFormatPr defaultColWidth="9" defaultRowHeight="16.5"/>
  <cols>
    <col min="1" max="1" width="4.42578125" style="1" customWidth="1"/>
    <col min="2" max="2" width="31" style="1" customWidth="1"/>
    <col min="3" max="3" width="26.85546875" style="1" customWidth="1"/>
    <col min="4" max="4" width="14.28515625" style="1" customWidth="1"/>
    <col min="5" max="5" width="15.42578125" style="1" customWidth="1"/>
    <col min="6" max="6" width="14.42578125" style="1" customWidth="1"/>
    <col min="7" max="7" width="15.85546875" style="1" customWidth="1"/>
    <col min="8" max="8" width="4.85546875" style="1" hidden="1" customWidth="1"/>
    <col min="9" max="11" width="9" style="1" hidden="1" customWidth="1"/>
    <col min="12" max="12" width="6.85546875" style="1" hidden="1" customWidth="1"/>
    <col min="13" max="17" width="9" style="1" hidden="1" customWidth="1"/>
    <col min="18" max="18" width="19.28515625" style="1" customWidth="1"/>
    <col min="19" max="19" width="17.85546875" style="1" customWidth="1"/>
    <col min="20" max="16384" width="9" style="1"/>
  </cols>
  <sheetData>
    <row r="1" spans="1:18" ht="18">
      <c r="A1" s="476" t="s">
        <v>567</v>
      </c>
      <c r="B1" s="476"/>
      <c r="C1" s="476"/>
      <c r="D1" s="476"/>
      <c r="E1" s="476"/>
      <c r="F1" s="476"/>
      <c r="G1" s="476"/>
    </row>
    <row r="2" spans="1:18" ht="88.5" customHeight="1">
      <c r="A2" s="324"/>
      <c r="B2" s="324"/>
      <c r="C2" s="324"/>
      <c r="D2" s="324"/>
      <c r="E2" s="325"/>
      <c r="F2" s="325"/>
      <c r="G2" s="325"/>
    </row>
    <row r="3" spans="1:18" ht="16.5" customHeight="1">
      <c r="A3" s="478" t="s">
        <v>548</v>
      </c>
      <c r="B3" s="478"/>
      <c r="C3" s="478"/>
      <c r="D3" s="320" t="s">
        <v>10</v>
      </c>
      <c r="E3" s="479" t="s">
        <v>4</v>
      </c>
      <c r="F3" s="479"/>
      <c r="G3" s="479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 t="s">
        <v>549</v>
      </c>
    </row>
    <row r="4" spans="1:18" ht="31.5" customHeight="1">
      <c r="A4" s="478"/>
      <c r="B4" s="478"/>
      <c r="C4" s="478"/>
      <c r="D4" s="67" t="s">
        <v>214</v>
      </c>
      <c r="E4" s="67" t="s">
        <v>214</v>
      </c>
      <c r="F4" s="67" t="s">
        <v>408</v>
      </c>
      <c r="G4" s="67" t="s">
        <v>216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67" t="s">
        <v>214</v>
      </c>
    </row>
    <row r="5" spans="1:18" s="30" customFormat="1" ht="17.25" customHeight="1">
      <c r="A5" s="68">
        <v>1</v>
      </c>
      <c r="B5" s="69" t="s">
        <v>237</v>
      </c>
      <c r="C5" s="70" t="s">
        <v>238</v>
      </c>
      <c r="D5" s="321">
        <v>993.6674999999999</v>
      </c>
      <c r="E5" s="207">
        <v>946</v>
      </c>
      <c r="F5" s="287" t="s">
        <v>19</v>
      </c>
      <c r="G5" s="207">
        <v>1180</v>
      </c>
      <c r="H5" s="204"/>
      <c r="I5" s="204"/>
      <c r="J5" s="204"/>
      <c r="K5" s="204"/>
      <c r="L5" s="204"/>
      <c r="M5" s="204"/>
      <c r="N5" s="205">
        <v>96</v>
      </c>
      <c r="O5" s="204"/>
      <c r="P5" s="204"/>
      <c r="Q5" s="204"/>
      <c r="R5" s="287">
        <v>1208</v>
      </c>
    </row>
    <row r="6" spans="1:18" s="30" customFormat="1" ht="17.25" customHeight="1">
      <c r="A6" s="68">
        <v>2</v>
      </c>
      <c r="B6" s="69" t="s">
        <v>416</v>
      </c>
      <c r="C6" s="70" t="s">
        <v>417</v>
      </c>
      <c r="D6" s="321">
        <v>993.6674999999999</v>
      </c>
      <c r="E6" s="207">
        <v>946</v>
      </c>
      <c r="F6" s="287" t="s">
        <v>19</v>
      </c>
      <c r="G6" s="207">
        <v>1180</v>
      </c>
      <c r="H6" s="204"/>
      <c r="I6" s="204"/>
      <c r="J6" s="204"/>
      <c r="K6" s="204"/>
      <c r="L6" s="204"/>
      <c r="M6" s="204"/>
      <c r="N6" s="205">
        <v>148</v>
      </c>
      <c r="O6" s="204"/>
      <c r="P6" s="204"/>
      <c r="Q6" s="204"/>
      <c r="R6" s="287">
        <v>1208</v>
      </c>
    </row>
    <row r="7" spans="1:18" s="30" customFormat="1" ht="17.25" customHeight="1">
      <c r="A7" s="68">
        <v>3</v>
      </c>
      <c r="B7" s="69" t="s">
        <v>239</v>
      </c>
      <c r="C7" s="70" t="s">
        <v>240</v>
      </c>
      <c r="D7" s="321" t="s">
        <v>19</v>
      </c>
      <c r="E7" s="207">
        <v>946</v>
      </c>
      <c r="F7" s="287" t="s">
        <v>19</v>
      </c>
      <c r="G7" s="207" t="s">
        <v>19</v>
      </c>
      <c r="H7" s="204"/>
      <c r="I7" s="204"/>
      <c r="J7" s="204"/>
      <c r="K7" s="204"/>
      <c r="L7" s="204"/>
      <c r="M7" s="204"/>
      <c r="N7" s="205">
        <v>121</v>
      </c>
      <c r="O7" s="204"/>
      <c r="P7" s="204"/>
      <c r="Q7" s="204"/>
      <c r="R7" s="287">
        <v>1208</v>
      </c>
    </row>
    <row r="8" spans="1:18" s="30" customFormat="1" ht="17.25" customHeight="1">
      <c r="A8" s="68">
        <v>4</v>
      </c>
      <c r="B8" s="69" t="s">
        <v>241</v>
      </c>
      <c r="C8" s="70" t="s">
        <v>242</v>
      </c>
      <c r="D8" s="321" t="s">
        <v>19</v>
      </c>
      <c r="E8" s="207">
        <v>946</v>
      </c>
      <c r="F8" s="287" t="s">
        <v>19</v>
      </c>
      <c r="G8" s="207" t="s">
        <v>19</v>
      </c>
      <c r="H8" s="204"/>
      <c r="I8" s="204"/>
      <c r="J8" s="204"/>
      <c r="K8" s="204"/>
      <c r="L8" s="204"/>
      <c r="M8" s="204"/>
      <c r="N8" s="205">
        <v>128</v>
      </c>
      <c r="O8" s="204"/>
      <c r="P8" s="204"/>
      <c r="Q8" s="204"/>
      <c r="R8" s="287">
        <v>1208</v>
      </c>
    </row>
    <row r="9" spans="1:18" s="30" customFormat="1" ht="17.25" customHeight="1">
      <c r="A9" s="68">
        <v>5</v>
      </c>
      <c r="B9" s="69" t="s">
        <v>243</v>
      </c>
      <c r="C9" s="70" t="s">
        <v>244</v>
      </c>
      <c r="D9" s="321" t="s">
        <v>19</v>
      </c>
      <c r="E9" s="207">
        <v>946</v>
      </c>
      <c r="F9" s="287" t="s">
        <v>19</v>
      </c>
      <c r="G9" s="207" t="s">
        <v>19</v>
      </c>
      <c r="H9" s="204"/>
      <c r="I9" s="204"/>
      <c r="J9" s="204"/>
      <c r="K9" s="204"/>
      <c r="L9" s="204"/>
      <c r="M9" s="204"/>
      <c r="N9" s="205">
        <v>128</v>
      </c>
      <c r="O9" s="204"/>
      <c r="P9" s="204"/>
      <c r="Q9" s="204"/>
      <c r="R9" s="287">
        <v>1208</v>
      </c>
    </row>
    <row r="10" spans="1:18" s="30" customFormat="1" ht="17.25" customHeight="1">
      <c r="A10" s="68">
        <v>6</v>
      </c>
      <c r="B10" s="69" t="s">
        <v>245</v>
      </c>
      <c r="C10" s="70" t="s">
        <v>246</v>
      </c>
      <c r="D10" s="321" t="s">
        <v>19</v>
      </c>
      <c r="E10" s="207">
        <v>946</v>
      </c>
      <c r="F10" s="287" t="s">
        <v>19</v>
      </c>
      <c r="G10" s="207" t="s">
        <v>19</v>
      </c>
      <c r="H10" s="204"/>
      <c r="I10" s="204"/>
      <c r="J10" s="204"/>
      <c r="K10" s="204"/>
      <c r="L10" s="204"/>
      <c r="M10" s="204"/>
      <c r="N10" s="205">
        <v>106</v>
      </c>
      <c r="O10" s="204"/>
      <c r="P10" s="204"/>
      <c r="Q10" s="204"/>
      <c r="R10" s="287">
        <v>1208</v>
      </c>
    </row>
    <row r="11" spans="1:18" s="30" customFormat="1" ht="17.25" customHeight="1">
      <c r="A11" s="68">
        <v>7</v>
      </c>
      <c r="B11" s="69" t="s">
        <v>247</v>
      </c>
      <c r="C11" s="70" t="s">
        <v>248</v>
      </c>
      <c r="D11" s="321" t="s">
        <v>19</v>
      </c>
      <c r="E11" s="207">
        <v>946</v>
      </c>
      <c r="F11" s="287">
        <v>1084</v>
      </c>
      <c r="G11" s="207" t="s">
        <v>19</v>
      </c>
      <c r="H11" s="204"/>
      <c r="I11" s="204"/>
      <c r="J11" s="204"/>
      <c r="K11" s="204"/>
      <c r="L11" s="204"/>
      <c r="M11" s="204"/>
      <c r="N11" s="205">
        <v>117</v>
      </c>
      <c r="O11" s="204"/>
      <c r="P11" s="204"/>
      <c r="Q11" s="204"/>
      <c r="R11" s="287">
        <v>1208</v>
      </c>
    </row>
    <row r="12" spans="1:18" s="30" customFormat="1" ht="17.25" customHeight="1">
      <c r="A12" s="68">
        <v>8</v>
      </c>
      <c r="B12" s="69" t="s">
        <v>249</v>
      </c>
      <c r="C12" s="70" t="s">
        <v>250</v>
      </c>
      <c r="D12" s="321" t="s">
        <v>19</v>
      </c>
      <c r="E12" s="207">
        <v>946</v>
      </c>
      <c r="F12" s="287">
        <v>1084</v>
      </c>
      <c r="G12" s="207" t="s">
        <v>19</v>
      </c>
      <c r="H12" s="204"/>
      <c r="I12" s="204"/>
      <c r="J12" s="204"/>
      <c r="K12" s="204"/>
      <c r="L12" s="204"/>
      <c r="M12" s="204"/>
      <c r="N12" s="205">
        <v>110</v>
      </c>
      <c r="O12" s="204"/>
      <c r="P12" s="204"/>
      <c r="Q12" s="204"/>
      <c r="R12" s="287">
        <v>1208</v>
      </c>
    </row>
    <row r="13" spans="1:18" s="30" customFormat="1" ht="17.25" customHeight="1">
      <c r="A13" s="68">
        <v>9</v>
      </c>
      <c r="B13" s="69" t="s">
        <v>251</v>
      </c>
      <c r="C13" s="70" t="s">
        <v>252</v>
      </c>
      <c r="D13" s="321" t="s">
        <v>19</v>
      </c>
      <c r="E13" s="207">
        <v>946</v>
      </c>
      <c r="F13" s="287">
        <v>1084</v>
      </c>
      <c r="G13" s="207" t="s">
        <v>19</v>
      </c>
      <c r="H13" s="204"/>
      <c r="I13" s="204"/>
      <c r="J13" s="204"/>
      <c r="K13" s="204"/>
      <c r="L13" s="204"/>
      <c r="M13" s="204"/>
      <c r="N13" s="205">
        <v>132</v>
      </c>
      <c r="O13" s="204"/>
      <c r="P13" s="204"/>
      <c r="Q13" s="204"/>
      <c r="R13" s="287">
        <v>1208</v>
      </c>
    </row>
    <row r="14" spans="1:18" s="30" customFormat="1" ht="17.25" customHeight="1">
      <c r="A14" s="68">
        <v>10</v>
      </c>
      <c r="B14" s="69" t="s">
        <v>253</v>
      </c>
      <c r="C14" s="70" t="s">
        <v>254</v>
      </c>
      <c r="D14" s="321" t="s">
        <v>19</v>
      </c>
      <c r="E14" s="207">
        <v>946</v>
      </c>
      <c r="F14" s="287">
        <v>1084</v>
      </c>
      <c r="G14" s="207" t="s">
        <v>19</v>
      </c>
      <c r="H14" s="204"/>
      <c r="I14" s="204"/>
      <c r="J14" s="204"/>
      <c r="K14" s="204"/>
      <c r="L14" s="204"/>
      <c r="M14" s="204"/>
      <c r="N14" s="205"/>
      <c r="O14" s="204"/>
      <c r="P14" s="204"/>
      <c r="Q14" s="204"/>
      <c r="R14" s="287">
        <v>1208</v>
      </c>
    </row>
    <row r="15" spans="1:18" s="30" customFormat="1" ht="17.25" customHeight="1">
      <c r="A15" s="68">
        <v>11</v>
      </c>
      <c r="B15" s="69" t="s">
        <v>255</v>
      </c>
      <c r="C15" s="70" t="s">
        <v>256</v>
      </c>
      <c r="D15" s="321">
        <v>993.6674999999999</v>
      </c>
      <c r="E15" s="207">
        <v>946</v>
      </c>
      <c r="F15" s="287" t="s">
        <v>19</v>
      </c>
      <c r="G15" s="207">
        <v>1180</v>
      </c>
      <c r="H15" s="204"/>
      <c r="I15" s="204"/>
      <c r="J15" s="204"/>
      <c r="K15" s="204"/>
      <c r="L15" s="204"/>
      <c r="M15" s="204"/>
      <c r="N15" s="205"/>
      <c r="O15" s="204"/>
      <c r="P15" s="204"/>
      <c r="Q15" s="204"/>
      <c r="R15" s="287">
        <v>1208</v>
      </c>
    </row>
    <row r="16" spans="1:18" s="30" customFormat="1" ht="17.25" customHeight="1">
      <c r="A16" s="68">
        <v>12</v>
      </c>
      <c r="B16" s="69" t="s">
        <v>413</v>
      </c>
      <c r="C16" s="69" t="s">
        <v>258</v>
      </c>
      <c r="D16" s="321" t="s">
        <v>19</v>
      </c>
      <c r="E16" s="207">
        <v>946</v>
      </c>
      <c r="F16" s="287" t="s">
        <v>19</v>
      </c>
      <c r="G16" s="207">
        <v>1485</v>
      </c>
      <c r="H16" s="204"/>
      <c r="I16" s="204"/>
      <c r="J16" s="204"/>
      <c r="K16" s="204"/>
      <c r="L16" s="204"/>
      <c r="M16" s="204"/>
      <c r="N16" s="205"/>
      <c r="O16" s="204"/>
      <c r="P16" s="204"/>
      <c r="Q16" s="204"/>
      <c r="R16" s="287">
        <v>1208</v>
      </c>
    </row>
    <row r="17" spans="1:18" s="30" customFormat="1" ht="17.25" customHeight="1">
      <c r="A17" s="68">
        <v>13</v>
      </c>
      <c r="B17" s="69" t="s">
        <v>479</v>
      </c>
      <c r="C17" s="69" t="s">
        <v>480</v>
      </c>
      <c r="D17" s="321" t="s">
        <v>19</v>
      </c>
      <c r="E17" s="207">
        <v>946</v>
      </c>
      <c r="F17" s="287" t="s">
        <v>19</v>
      </c>
      <c r="G17" s="207">
        <v>1485</v>
      </c>
      <c r="H17" s="204"/>
      <c r="I17" s="204"/>
      <c r="J17" s="204"/>
      <c r="K17" s="204"/>
      <c r="L17" s="204"/>
      <c r="M17" s="204"/>
      <c r="N17" s="205"/>
      <c r="O17" s="204"/>
      <c r="P17" s="204"/>
      <c r="Q17" s="204"/>
      <c r="R17" s="287">
        <v>1208</v>
      </c>
    </row>
    <row r="18" spans="1:18" s="30" customFormat="1" ht="17.25" customHeight="1">
      <c r="A18" s="68">
        <v>14</v>
      </c>
      <c r="B18" s="69" t="s">
        <v>414</v>
      </c>
      <c r="C18" s="69" t="s">
        <v>259</v>
      </c>
      <c r="D18" s="321" t="s">
        <v>19</v>
      </c>
      <c r="E18" s="207">
        <v>946</v>
      </c>
      <c r="F18" s="287" t="s">
        <v>19</v>
      </c>
      <c r="G18" s="207">
        <v>1485</v>
      </c>
      <c r="H18" s="204"/>
      <c r="I18" s="204"/>
      <c r="J18" s="204"/>
      <c r="K18" s="204"/>
      <c r="L18" s="204"/>
      <c r="M18" s="204"/>
      <c r="N18" s="205"/>
      <c r="O18" s="204"/>
      <c r="P18" s="204"/>
      <c r="Q18" s="204"/>
      <c r="R18" s="287">
        <v>1208</v>
      </c>
    </row>
    <row r="19" spans="1:18" s="30" customFormat="1" ht="17.25" customHeight="1">
      <c r="A19" s="68">
        <v>15</v>
      </c>
      <c r="B19" s="69" t="s">
        <v>481</v>
      </c>
      <c r="C19" s="69" t="s">
        <v>482</v>
      </c>
      <c r="D19" s="321" t="s">
        <v>19</v>
      </c>
      <c r="E19" s="207">
        <v>946</v>
      </c>
      <c r="F19" s="287" t="s">
        <v>19</v>
      </c>
      <c r="G19" s="207">
        <v>1485</v>
      </c>
      <c r="H19" s="204"/>
      <c r="I19" s="204"/>
      <c r="J19" s="204"/>
      <c r="K19" s="204"/>
      <c r="L19" s="204"/>
      <c r="M19" s="204"/>
      <c r="N19" s="205"/>
      <c r="O19" s="204"/>
      <c r="P19" s="204"/>
      <c r="Q19" s="204"/>
      <c r="R19" s="287">
        <v>1208</v>
      </c>
    </row>
    <row r="20" spans="1:18" s="30" customFormat="1" ht="17.25" customHeight="1">
      <c r="A20" s="68">
        <v>16</v>
      </c>
      <c r="B20" s="69" t="s">
        <v>415</v>
      </c>
      <c r="C20" s="70" t="s">
        <v>257</v>
      </c>
      <c r="D20" s="321">
        <v>993.6674999999999</v>
      </c>
      <c r="E20" s="207">
        <v>946</v>
      </c>
      <c r="F20" s="287" t="s">
        <v>19</v>
      </c>
      <c r="G20" s="207">
        <v>1485</v>
      </c>
      <c r="H20" s="204"/>
      <c r="I20" s="204"/>
      <c r="J20" s="204"/>
      <c r="K20" s="204"/>
      <c r="L20" s="204"/>
      <c r="M20" s="204"/>
      <c r="N20" s="205"/>
      <c r="O20" s="204"/>
      <c r="P20" s="204"/>
      <c r="Q20" s="204"/>
      <c r="R20" s="287">
        <v>1208</v>
      </c>
    </row>
    <row r="21" spans="1:18" s="30" customFormat="1" ht="17.25" customHeight="1">
      <c r="A21" s="68">
        <v>17</v>
      </c>
      <c r="B21" s="69" t="s">
        <v>260</v>
      </c>
      <c r="C21" s="70" t="s">
        <v>261</v>
      </c>
      <c r="D21" s="321">
        <v>993.6674999999999</v>
      </c>
      <c r="E21" s="207">
        <v>946</v>
      </c>
      <c r="F21" s="287" t="s">
        <v>19</v>
      </c>
      <c r="G21" s="207">
        <v>1180</v>
      </c>
      <c r="H21" s="204"/>
      <c r="I21" s="204"/>
      <c r="J21" s="204"/>
      <c r="K21" s="204"/>
      <c r="L21" s="204"/>
      <c r="M21" s="204"/>
      <c r="N21" s="205"/>
      <c r="O21" s="204"/>
      <c r="P21" s="204"/>
      <c r="Q21" s="204"/>
      <c r="R21" s="287">
        <v>1208</v>
      </c>
    </row>
    <row r="22" spans="1:18" s="30" customFormat="1" ht="17.25" customHeight="1">
      <c r="A22" s="68">
        <v>18</v>
      </c>
      <c r="B22" s="69" t="s">
        <v>262</v>
      </c>
      <c r="C22" s="70" t="s">
        <v>263</v>
      </c>
      <c r="D22" s="321">
        <v>993.6674999999999</v>
      </c>
      <c r="E22" s="207">
        <v>946</v>
      </c>
      <c r="F22" s="287" t="s">
        <v>19</v>
      </c>
      <c r="G22" s="207" t="s">
        <v>19</v>
      </c>
      <c r="H22" s="204"/>
      <c r="I22" s="204"/>
      <c r="J22" s="204"/>
      <c r="K22" s="204"/>
      <c r="L22" s="204"/>
      <c r="M22" s="204"/>
      <c r="N22" s="205"/>
      <c r="O22" s="204"/>
      <c r="P22" s="204"/>
      <c r="Q22" s="204"/>
      <c r="R22" s="287">
        <v>1208</v>
      </c>
    </row>
    <row r="23" spans="1:18" s="30" customFormat="1" ht="17.25" customHeight="1">
      <c r="A23" s="68">
        <v>19</v>
      </c>
      <c r="B23" s="69" t="s">
        <v>264</v>
      </c>
      <c r="C23" s="70" t="s">
        <v>265</v>
      </c>
      <c r="D23" s="321">
        <v>993.6674999999999</v>
      </c>
      <c r="E23" s="207">
        <v>946</v>
      </c>
      <c r="F23" s="287" t="s">
        <v>19</v>
      </c>
      <c r="G23" s="207" t="s">
        <v>19</v>
      </c>
      <c r="H23" s="204"/>
      <c r="I23" s="204"/>
      <c r="J23" s="204"/>
      <c r="K23" s="204"/>
      <c r="L23" s="204"/>
      <c r="M23" s="204"/>
      <c r="N23" s="205"/>
      <c r="O23" s="204"/>
      <c r="P23" s="204"/>
      <c r="Q23" s="204"/>
      <c r="R23" s="287">
        <v>1208</v>
      </c>
    </row>
    <row r="24" spans="1:18" s="30" customFormat="1" ht="17.25" customHeight="1">
      <c r="A24" s="68">
        <v>20</v>
      </c>
      <c r="B24" s="69" t="s">
        <v>515</v>
      </c>
      <c r="C24" s="70" t="s">
        <v>266</v>
      </c>
      <c r="D24" s="321" t="s">
        <v>19</v>
      </c>
      <c r="E24" s="207">
        <v>946</v>
      </c>
      <c r="F24" s="287" t="s">
        <v>19</v>
      </c>
      <c r="G24" s="207">
        <v>1180</v>
      </c>
      <c r="H24" s="204"/>
      <c r="I24" s="204"/>
      <c r="J24" s="204"/>
      <c r="K24" s="204"/>
      <c r="L24" s="204"/>
      <c r="M24" s="204"/>
      <c r="N24" s="205"/>
      <c r="O24" s="204"/>
      <c r="P24" s="204"/>
      <c r="Q24" s="204"/>
      <c r="R24" s="287">
        <v>1208</v>
      </c>
    </row>
    <row r="25" spans="1:18" s="30" customFormat="1" ht="17.25" customHeight="1">
      <c r="A25" s="68">
        <v>21</v>
      </c>
      <c r="B25" s="69" t="s">
        <v>516</v>
      </c>
      <c r="C25" s="70" t="s">
        <v>267</v>
      </c>
      <c r="D25" s="321" t="s">
        <v>19</v>
      </c>
      <c r="E25" s="207">
        <v>946</v>
      </c>
      <c r="F25" s="287" t="s">
        <v>19</v>
      </c>
      <c r="G25" s="207">
        <v>1180</v>
      </c>
      <c r="H25" s="204"/>
      <c r="I25" s="204"/>
      <c r="J25" s="204"/>
      <c r="K25" s="204"/>
      <c r="L25" s="204"/>
      <c r="M25" s="204"/>
      <c r="N25" s="205"/>
      <c r="O25" s="204"/>
      <c r="P25" s="204"/>
      <c r="Q25" s="204"/>
      <c r="R25" s="287">
        <v>1208</v>
      </c>
    </row>
    <row r="26" spans="1:18" s="30" customFormat="1" ht="17.25" customHeight="1">
      <c r="A26" s="68">
        <v>22</v>
      </c>
      <c r="B26" s="69" t="s">
        <v>268</v>
      </c>
      <c r="C26" s="70" t="s">
        <v>269</v>
      </c>
      <c r="D26" s="321" t="s">
        <v>19</v>
      </c>
      <c r="E26" s="207">
        <v>946</v>
      </c>
      <c r="F26" s="287" t="s">
        <v>19</v>
      </c>
      <c r="G26" s="207">
        <v>1180</v>
      </c>
      <c r="H26" s="204"/>
      <c r="I26" s="204"/>
      <c r="J26" s="204"/>
      <c r="K26" s="204"/>
      <c r="L26" s="204"/>
      <c r="M26" s="204"/>
      <c r="N26" s="205"/>
      <c r="O26" s="204"/>
      <c r="P26" s="204"/>
      <c r="Q26" s="204"/>
      <c r="R26" s="287">
        <v>1208</v>
      </c>
    </row>
    <row r="27" spans="1:18" s="30" customFormat="1" ht="17.25" customHeight="1">
      <c r="A27" s="68">
        <v>23</v>
      </c>
      <c r="B27" s="69" t="s">
        <v>270</v>
      </c>
      <c r="C27" s="70" t="s">
        <v>271</v>
      </c>
      <c r="D27" s="321" t="s">
        <v>19</v>
      </c>
      <c r="E27" s="207">
        <v>946</v>
      </c>
      <c r="F27" s="287" t="s">
        <v>19</v>
      </c>
      <c r="G27" s="207">
        <v>1180</v>
      </c>
      <c r="H27" s="204"/>
      <c r="I27" s="204"/>
      <c r="J27" s="204"/>
      <c r="K27" s="204"/>
      <c r="L27" s="204"/>
      <c r="M27" s="204"/>
      <c r="N27" s="205"/>
      <c r="O27" s="204"/>
      <c r="P27" s="204"/>
      <c r="Q27" s="204"/>
      <c r="R27" s="287">
        <v>1208</v>
      </c>
    </row>
    <row r="28" spans="1:18" s="30" customFormat="1" ht="17.25" customHeight="1">
      <c r="A28" s="68">
        <v>24</v>
      </c>
      <c r="B28" s="69" t="s">
        <v>272</v>
      </c>
      <c r="C28" s="70" t="s">
        <v>273</v>
      </c>
      <c r="D28" s="321" t="s">
        <v>19</v>
      </c>
      <c r="E28" s="207">
        <v>946</v>
      </c>
      <c r="F28" s="287" t="s">
        <v>19</v>
      </c>
      <c r="G28" s="207">
        <v>1180</v>
      </c>
      <c r="H28" s="204"/>
      <c r="I28" s="204"/>
      <c r="J28" s="204"/>
      <c r="K28" s="204"/>
      <c r="L28" s="204"/>
      <c r="M28" s="204"/>
      <c r="N28" s="205"/>
      <c r="O28" s="204"/>
      <c r="P28" s="204"/>
      <c r="Q28" s="204"/>
      <c r="R28" s="287">
        <v>1208</v>
      </c>
    </row>
    <row r="29" spans="1:18" s="30" customFormat="1" ht="17.25" customHeight="1">
      <c r="A29" s="68">
        <v>25</v>
      </c>
      <c r="B29" s="69" t="s">
        <v>274</v>
      </c>
      <c r="C29" s="70" t="s">
        <v>275</v>
      </c>
      <c r="D29" s="321">
        <v>993.6674999999999</v>
      </c>
      <c r="E29" s="207">
        <v>946</v>
      </c>
      <c r="F29" s="287" t="s">
        <v>19</v>
      </c>
      <c r="G29" s="207">
        <v>1485</v>
      </c>
      <c r="H29" s="204"/>
      <c r="I29" s="204"/>
      <c r="J29" s="204"/>
      <c r="K29" s="204"/>
      <c r="L29" s="204"/>
      <c r="M29" s="204"/>
      <c r="N29" s="205"/>
      <c r="O29" s="204"/>
      <c r="P29" s="204"/>
      <c r="Q29" s="204"/>
      <c r="R29" s="287">
        <v>1208</v>
      </c>
    </row>
    <row r="30" spans="1:18" s="30" customFormat="1" ht="17.25" customHeight="1">
      <c r="A30" s="68">
        <v>26</v>
      </c>
      <c r="B30" s="69" t="s">
        <v>276</v>
      </c>
      <c r="C30" s="70" t="s">
        <v>277</v>
      </c>
      <c r="D30" s="321" t="s">
        <v>19</v>
      </c>
      <c r="E30" s="207">
        <v>946</v>
      </c>
      <c r="F30" s="287">
        <v>1084</v>
      </c>
      <c r="G30" s="207" t="s">
        <v>19</v>
      </c>
      <c r="H30" s="204"/>
      <c r="I30" s="204"/>
      <c r="J30" s="204"/>
      <c r="K30" s="204"/>
      <c r="L30" s="204"/>
      <c r="M30" s="204"/>
      <c r="N30" s="205"/>
      <c r="O30" s="204"/>
      <c r="P30" s="204"/>
      <c r="Q30" s="204"/>
      <c r="R30" s="287">
        <v>1208</v>
      </c>
    </row>
    <row r="31" spans="1:18" s="30" customFormat="1" ht="17.25" customHeight="1">
      <c r="A31" s="68">
        <v>27</v>
      </c>
      <c r="B31" s="69" t="s">
        <v>278</v>
      </c>
      <c r="C31" s="70" t="s">
        <v>279</v>
      </c>
      <c r="D31" s="321" t="s">
        <v>19</v>
      </c>
      <c r="E31" s="207">
        <v>946</v>
      </c>
      <c r="F31" s="287" t="s">
        <v>19</v>
      </c>
      <c r="G31" s="207">
        <v>1180</v>
      </c>
      <c r="H31" s="204"/>
      <c r="I31" s="204"/>
      <c r="J31" s="204"/>
      <c r="K31" s="204"/>
      <c r="L31" s="204"/>
      <c r="M31" s="204"/>
      <c r="N31" s="205"/>
      <c r="O31" s="204"/>
      <c r="P31" s="204"/>
      <c r="Q31" s="204"/>
      <c r="R31" s="287">
        <v>1208</v>
      </c>
    </row>
    <row r="32" spans="1:18" s="30" customFormat="1" ht="17.25" customHeight="1">
      <c r="A32" s="68">
        <v>28</v>
      </c>
      <c r="B32" s="69" t="s">
        <v>280</v>
      </c>
      <c r="C32" s="70" t="s">
        <v>281</v>
      </c>
      <c r="D32" s="321" t="s">
        <v>19</v>
      </c>
      <c r="E32" s="207">
        <v>946</v>
      </c>
      <c r="F32" s="287" t="s">
        <v>19</v>
      </c>
      <c r="G32" s="207">
        <v>1180</v>
      </c>
      <c r="H32" s="204"/>
      <c r="I32" s="204"/>
      <c r="J32" s="204"/>
      <c r="K32" s="204"/>
      <c r="L32" s="204"/>
      <c r="M32" s="204"/>
      <c r="N32" s="205"/>
      <c r="O32" s="204"/>
      <c r="P32" s="204"/>
      <c r="Q32" s="204"/>
      <c r="R32" s="287">
        <v>1208</v>
      </c>
    </row>
    <row r="33" spans="1:18" s="30" customFormat="1" ht="17.25" customHeight="1">
      <c r="A33" s="68">
        <v>29</v>
      </c>
      <c r="B33" s="69" t="s">
        <v>282</v>
      </c>
      <c r="C33" s="70" t="s">
        <v>283</v>
      </c>
      <c r="D33" s="321">
        <v>993.6674999999999</v>
      </c>
      <c r="E33" s="207">
        <v>946</v>
      </c>
      <c r="F33" s="287" t="s">
        <v>19</v>
      </c>
      <c r="G33" s="207">
        <v>1180</v>
      </c>
      <c r="H33" s="204"/>
      <c r="I33" s="204"/>
      <c r="J33" s="204"/>
      <c r="K33" s="204"/>
      <c r="L33" s="204"/>
      <c r="M33" s="204"/>
      <c r="N33" s="205"/>
      <c r="O33" s="204"/>
      <c r="P33" s="204"/>
      <c r="Q33" s="204"/>
      <c r="R33" s="287">
        <v>1208</v>
      </c>
    </row>
    <row r="34" spans="1:18" s="30" customFormat="1" ht="17.25" customHeight="1">
      <c r="A34" s="68">
        <v>30</v>
      </c>
      <c r="B34" s="69" t="s">
        <v>284</v>
      </c>
      <c r="C34" s="70" t="s">
        <v>285</v>
      </c>
      <c r="D34" s="321">
        <v>993.6674999999999</v>
      </c>
      <c r="E34" s="207">
        <v>946</v>
      </c>
      <c r="F34" s="287" t="s">
        <v>19</v>
      </c>
      <c r="G34" s="207">
        <v>1180</v>
      </c>
      <c r="H34" s="204"/>
      <c r="I34" s="204"/>
      <c r="J34" s="204"/>
      <c r="K34" s="204"/>
      <c r="L34" s="204"/>
      <c r="M34" s="204"/>
      <c r="N34" s="205">
        <v>135</v>
      </c>
      <c r="O34" s="204"/>
      <c r="P34" s="204"/>
      <c r="Q34" s="204"/>
      <c r="R34" s="287">
        <v>1208</v>
      </c>
    </row>
    <row r="35" spans="1:18" s="30" customFormat="1" ht="17.25" customHeight="1">
      <c r="A35" s="68">
        <v>31</v>
      </c>
      <c r="B35" s="69" t="s">
        <v>286</v>
      </c>
      <c r="C35" s="70" t="s">
        <v>287</v>
      </c>
      <c r="D35" s="321">
        <v>993.6674999999999</v>
      </c>
      <c r="E35" s="207">
        <v>946</v>
      </c>
      <c r="F35" s="287" t="s">
        <v>19</v>
      </c>
      <c r="G35" s="207">
        <v>1180</v>
      </c>
      <c r="H35" s="204"/>
      <c r="I35" s="204"/>
      <c r="J35" s="204"/>
      <c r="K35" s="204"/>
      <c r="L35" s="204"/>
      <c r="M35" s="204"/>
      <c r="N35" s="205">
        <v>105</v>
      </c>
      <c r="O35" s="204"/>
      <c r="P35" s="204"/>
      <c r="Q35" s="204"/>
      <c r="R35" s="287">
        <v>1208</v>
      </c>
    </row>
    <row r="36" spans="1:18" s="30" customFormat="1" ht="17.25" customHeight="1">
      <c r="A36" s="68">
        <v>32</v>
      </c>
      <c r="B36" s="69" t="s">
        <v>288</v>
      </c>
      <c r="C36" s="70" t="s">
        <v>289</v>
      </c>
      <c r="D36" s="321">
        <v>993.6674999999999</v>
      </c>
      <c r="E36" s="207">
        <v>946</v>
      </c>
      <c r="F36" s="287" t="s">
        <v>19</v>
      </c>
      <c r="G36" s="207">
        <v>1485</v>
      </c>
      <c r="H36" s="204"/>
      <c r="I36" s="204"/>
      <c r="J36" s="204"/>
      <c r="K36" s="204"/>
      <c r="L36" s="204"/>
      <c r="M36" s="204"/>
      <c r="N36" s="205">
        <v>148</v>
      </c>
      <c r="O36" s="204"/>
      <c r="P36" s="204"/>
      <c r="Q36" s="204"/>
      <c r="R36" s="287">
        <v>1208</v>
      </c>
    </row>
    <row r="37" spans="1:18" s="30" customFormat="1" ht="17.25" customHeight="1">
      <c r="A37" s="68">
        <v>33</v>
      </c>
      <c r="B37" s="69" t="s">
        <v>483</v>
      </c>
      <c r="C37" s="70" t="s">
        <v>484</v>
      </c>
      <c r="D37" s="321">
        <v>993.6674999999999</v>
      </c>
      <c r="E37" s="207">
        <v>946</v>
      </c>
      <c r="F37" s="287" t="s">
        <v>19</v>
      </c>
      <c r="G37" s="207">
        <v>1485</v>
      </c>
      <c r="H37" s="204"/>
      <c r="I37" s="204"/>
      <c r="J37" s="204"/>
      <c r="K37" s="204"/>
      <c r="L37" s="204"/>
      <c r="M37" s="204"/>
      <c r="N37" s="205"/>
      <c r="O37" s="204"/>
      <c r="P37" s="204"/>
      <c r="Q37" s="204"/>
      <c r="R37" s="287">
        <v>1208</v>
      </c>
    </row>
    <row r="38" spans="1:18" s="30" customFormat="1" ht="17.25" customHeight="1">
      <c r="A38" s="68">
        <v>34</v>
      </c>
      <c r="B38" s="69" t="s">
        <v>485</v>
      </c>
      <c r="C38" s="70" t="s">
        <v>486</v>
      </c>
      <c r="D38" s="321">
        <v>993.6674999999999</v>
      </c>
      <c r="E38" s="207">
        <v>946</v>
      </c>
      <c r="F38" s="287" t="s">
        <v>19</v>
      </c>
      <c r="G38" s="207">
        <v>1485</v>
      </c>
      <c r="H38" s="204"/>
      <c r="I38" s="204"/>
      <c r="J38" s="204"/>
      <c r="K38" s="204"/>
      <c r="L38" s="204"/>
      <c r="M38" s="204"/>
      <c r="N38" s="205"/>
      <c r="O38" s="204"/>
      <c r="P38" s="204"/>
      <c r="Q38" s="204"/>
      <c r="R38" s="287">
        <v>1208</v>
      </c>
    </row>
    <row r="39" spans="1:18" s="30" customFormat="1" ht="17.25" customHeight="1">
      <c r="A39" s="68">
        <v>35</v>
      </c>
      <c r="B39" s="69" t="s">
        <v>294</v>
      </c>
      <c r="C39" s="70" t="s">
        <v>295</v>
      </c>
      <c r="D39" s="321">
        <v>993.6674999999999</v>
      </c>
      <c r="E39" s="207">
        <v>946</v>
      </c>
      <c r="F39" s="287" t="s">
        <v>19</v>
      </c>
      <c r="G39" s="207">
        <v>1180</v>
      </c>
      <c r="H39" s="204"/>
      <c r="I39" s="204"/>
      <c r="J39" s="204"/>
      <c r="K39" s="204"/>
      <c r="L39" s="204"/>
      <c r="M39" s="204"/>
      <c r="N39" s="205">
        <v>123</v>
      </c>
      <c r="O39" s="204"/>
      <c r="P39" s="204"/>
      <c r="Q39" s="204"/>
      <c r="R39" s="287">
        <v>1208</v>
      </c>
    </row>
    <row r="40" spans="1:18" s="30" customFormat="1" ht="17.25" customHeight="1">
      <c r="A40" s="68">
        <v>36</v>
      </c>
      <c r="B40" s="69" t="s">
        <v>296</v>
      </c>
      <c r="C40" s="70" t="s">
        <v>297</v>
      </c>
      <c r="D40" s="321">
        <v>993.6674999999999</v>
      </c>
      <c r="E40" s="207">
        <v>946</v>
      </c>
      <c r="F40" s="287" t="s">
        <v>19</v>
      </c>
      <c r="G40" s="207">
        <v>1180</v>
      </c>
      <c r="H40" s="204"/>
      <c r="I40" s="204"/>
      <c r="J40" s="204"/>
      <c r="K40" s="204"/>
      <c r="L40" s="204"/>
      <c r="M40" s="204"/>
      <c r="N40" s="205">
        <v>117</v>
      </c>
      <c r="O40" s="204"/>
      <c r="P40" s="204"/>
      <c r="Q40" s="204"/>
      <c r="R40" s="287">
        <v>1208</v>
      </c>
    </row>
    <row r="41" spans="1:18" s="30" customFormat="1" ht="17.25" customHeight="1">
      <c r="A41" s="68">
        <v>37</v>
      </c>
      <c r="B41" s="69" t="s">
        <v>487</v>
      </c>
      <c r="C41" s="70" t="s">
        <v>488</v>
      </c>
      <c r="D41" s="321">
        <v>993.6674999999999</v>
      </c>
      <c r="E41" s="207">
        <v>946</v>
      </c>
      <c r="F41" s="287" t="s">
        <v>19</v>
      </c>
      <c r="G41" s="207">
        <v>1485</v>
      </c>
      <c r="H41" s="204"/>
      <c r="I41" s="204"/>
      <c r="J41" s="204"/>
      <c r="K41" s="204"/>
      <c r="L41" s="204"/>
      <c r="M41" s="204"/>
      <c r="N41" s="205"/>
      <c r="O41" s="204"/>
      <c r="P41" s="204"/>
      <c r="Q41" s="204"/>
      <c r="R41" s="287">
        <v>1208</v>
      </c>
    </row>
    <row r="42" spans="1:18" s="30" customFormat="1" ht="17.25" customHeight="1">
      <c r="A42" s="68">
        <v>38</v>
      </c>
      <c r="B42" s="69" t="s">
        <v>290</v>
      </c>
      <c r="C42" s="70" t="s">
        <v>291</v>
      </c>
      <c r="D42" s="321">
        <v>993.6674999999999</v>
      </c>
      <c r="E42" s="207">
        <v>946</v>
      </c>
      <c r="F42" s="287" t="s">
        <v>19</v>
      </c>
      <c r="G42" s="207" t="s">
        <v>19</v>
      </c>
      <c r="H42" s="204"/>
      <c r="I42" s="204"/>
      <c r="J42" s="204"/>
      <c r="K42" s="204"/>
      <c r="L42" s="204"/>
      <c r="M42" s="204"/>
      <c r="N42" s="205">
        <v>140</v>
      </c>
      <c r="O42" s="204"/>
      <c r="P42" s="204"/>
      <c r="Q42" s="204"/>
      <c r="R42" s="287">
        <v>1208</v>
      </c>
    </row>
    <row r="43" spans="1:18" s="30" customFormat="1" ht="17.25" customHeight="1">
      <c r="A43" s="68">
        <v>39</v>
      </c>
      <c r="B43" s="69" t="s">
        <v>292</v>
      </c>
      <c r="C43" s="70" t="s">
        <v>293</v>
      </c>
      <c r="D43" s="321">
        <v>993.6674999999999</v>
      </c>
      <c r="E43" s="207">
        <v>946</v>
      </c>
      <c r="F43" s="287" t="s">
        <v>19</v>
      </c>
      <c r="G43" s="207" t="s">
        <v>19</v>
      </c>
      <c r="H43" s="204"/>
      <c r="I43" s="204"/>
      <c r="J43" s="204"/>
      <c r="K43" s="204"/>
      <c r="L43" s="204"/>
      <c r="M43" s="204"/>
      <c r="N43" s="205">
        <v>132</v>
      </c>
      <c r="O43" s="204"/>
      <c r="P43" s="204"/>
      <c r="Q43" s="204"/>
      <c r="R43" s="287">
        <v>1208</v>
      </c>
    </row>
    <row r="44" spans="1:18" s="30" customFormat="1" ht="17.25" customHeight="1">
      <c r="A44" s="68">
        <v>40</v>
      </c>
      <c r="B44" s="69" t="s">
        <v>298</v>
      </c>
      <c r="C44" s="70" t="s">
        <v>299</v>
      </c>
      <c r="D44" s="321">
        <v>993.6674999999999</v>
      </c>
      <c r="E44" s="207">
        <v>946</v>
      </c>
      <c r="F44" s="287" t="s">
        <v>19</v>
      </c>
      <c r="G44" s="207">
        <v>1180</v>
      </c>
      <c r="H44" s="204"/>
      <c r="I44" s="204"/>
      <c r="J44" s="204"/>
      <c r="K44" s="204"/>
      <c r="L44" s="204"/>
      <c r="M44" s="204"/>
      <c r="N44" s="205">
        <v>131</v>
      </c>
      <c r="O44" s="204"/>
      <c r="P44" s="204"/>
      <c r="Q44" s="204"/>
      <c r="R44" s="287">
        <v>1208</v>
      </c>
    </row>
    <row r="45" spans="1:18" s="30" customFormat="1" ht="17.25" customHeight="1">
      <c r="A45" s="68">
        <v>41</v>
      </c>
      <c r="B45" s="69" t="s">
        <v>300</v>
      </c>
      <c r="C45" s="70" t="s">
        <v>301</v>
      </c>
      <c r="D45" s="321">
        <v>993.6674999999999</v>
      </c>
      <c r="E45" s="207">
        <v>946</v>
      </c>
      <c r="F45" s="287" t="s">
        <v>19</v>
      </c>
      <c r="G45" s="207" t="s">
        <v>19</v>
      </c>
      <c r="H45" s="204"/>
      <c r="I45" s="204"/>
      <c r="J45" s="204"/>
      <c r="K45" s="204"/>
      <c r="L45" s="204"/>
      <c r="M45" s="204"/>
      <c r="N45" s="205">
        <v>144</v>
      </c>
      <c r="O45" s="204"/>
      <c r="P45" s="204"/>
      <c r="Q45" s="204"/>
      <c r="R45" s="287">
        <v>1208</v>
      </c>
    </row>
    <row r="46" spans="1:18" s="30" customFormat="1" ht="17.25" customHeight="1">
      <c r="A46" s="68">
        <v>42</v>
      </c>
      <c r="B46" s="69" t="s">
        <v>302</v>
      </c>
      <c r="C46" s="70" t="s">
        <v>303</v>
      </c>
      <c r="D46" s="321">
        <v>993.6674999999999</v>
      </c>
      <c r="E46" s="207">
        <v>946</v>
      </c>
      <c r="F46" s="287" t="s">
        <v>19</v>
      </c>
      <c r="G46" s="207" t="s">
        <v>19</v>
      </c>
      <c r="H46" s="204"/>
      <c r="I46" s="204"/>
      <c r="J46" s="204"/>
      <c r="K46" s="204"/>
      <c r="L46" s="204"/>
      <c r="M46" s="204"/>
      <c r="N46" s="205">
        <v>105</v>
      </c>
      <c r="O46" s="204"/>
      <c r="P46" s="204"/>
      <c r="Q46" s="204"/>
      <c r="R46" s="287">
        <v>1208</v>
      </c>
    </row>
    <row r="47" spans="1:18" s="30" customFormat="1" ht="17.25" customHeight="1">
      <c r="A47" s="68">
        <v>43</v>
      </c>
      <c r="B47" s="69" t="s">
        <v>304</v>
      </c>
      <c r="C47" s="70" t="s">
        <v>305</v>
      </c>
      <c r="D47" s="321">
        <v>993.6674999999999</v>
      </c>
      <c r="E47" s="207">
        <v>946</v>
      </c>
      <c r="F47" s="287" t="s">
        <v>19</v>
      </c>
      <c r="G47" s="207" t="s">
        <v>19</v>
      </c>
      <c r="H47" s="204"/>
      <c r="I47" s="204"/>
      <c r="J47" s="204"/>
      <c r="K47" s="204"/>
      <c r="L47" s="204"/>
      <c r="M47" s="204"/>
      <c r="N47" s="205">
        <v>120</v>
      </c>
      <c r="O47" s="204"/>
      <c r="P47" s="204"/>
      <c r="Q47" s="204"/>
      <c r="R47" s="287">
        <v>1208</v>
      </c>
    </row>
    <row r="48" spans="1:18" s="30" customFormat="1" ht="18" customHeight="1">
      <c r="A48" s="68">
        <v>44</v>
      </c>
      <c r="B48" s="69" t="s">
        <v>306</v>
      </c>
      <c r="C48" s="70" t="s">
        <v>307</v>
      </c>
      <c r="D48" s="321">
        <v>993.6674999999999</v>
      </c>
      <c r="E48" s="207">
        <v>946</v>
      </c>
      <c r="F48" s="287">
        <v>1084</v>
      </c>
      <c r="G48" s="207" t="s">
        <v>19</v>
      </c>
      <c r="H48" s="204"/>
      <c r="I48" s="204"/>
      <c r="J48" s="204"/>
      <c r="K48" s="204"/>
      <c r="L48" s="204"/>
      <c r="M48" s="204"/>
      <c r="N48" s="205">
        <v>110</v>
      </c>
      <c r="O48" s="204"/>
      <c r="P48" s="204"/>
      <c r="Q48" s="204"/>
      <c r="R48" s="287">
        <v>1208</v>
      </c>
    </row>
    <row r="49" spans="1:18" s="30" customFormat="1" ht="18" customHeight="1">
      <c r="A49" s="68">
        <v>45</v>
      </c>
      <c r="B49" s="69" t="s">
        <v>308</v>
      </c>
      <c r="C49" s="70" t="s">
        <v>309</v>
      </c>
      <c r="D49" s="321">
        <v>993.6674999999999</v>
      </c>
      <c r="E49" s="207">
        <v>946</v>
      </c>
      <c r="F49" s="287">
        <v>1084</v>
      </c>
      <c r="G49" s="207" t="s">
        <v>19</v>
      </c>
      <c r="H49" s="204"/>
      <c r="I49" s="204"/>
      <c r="J49" s="204"/>
      <c r="K49" s="204"/>
      <c r="L49" s="204"/>
      <c r="M49" s="204"/>
      <c r="N49" s="205">
        <v>169</v>
      </c>
      <c r="O49" s="204"/>
      <c r="P49" s="204"/>
      <c r="Q49" s="204"/>
      <c r="R49" s="287">
        <v>1208</v>
      </c>
    </row>
    <row r="50" spans="1:18" s="30" customFormat="1" ht="18" customHeight="1">
      <c r="A50" s="68">
        <v>46</v>
      </c>
      <c r="B50" s="69" t="s">
        <v>310</v>
      </c>
      <c r="C50" s="70" t="s">
        <v>311</v>
      </c>
      <c r="D50" s="321">
        <v>993.6674999999999</v>
      </c>
      <c r="E50" s="207">
        <v>946</v>
      </c>
      <c r="F50" s="287" t="s">
        <v>19</v>
      </c>
      <c r="G50" s="207">
        <v>1180</v>
      </c>
      <c r="H50" s="204"/>
      <c r="I50" s="204"/>
      <c r="J50" s="204"/>
      <c r="K50" s="204"/>
      <c r="L50" s="204"/>
      <c r="M50" s="204"/>
      <c r="N50" s="205">
        <v>132</v>
      </c>
      <c r="O50" s="204"/>
      <c r="P50" s="204"/>
      <c r="Q50" s="204"/>
      <c r="R50" s="287">
        <v>1208</v>
      </c>
    </row>
    <row r="51" spans="1:18" s="30" customFormat="1" ht="18" customHeight="1">
      <c r="A51" s="68">
        <v>47</v>
      </c>
      <c r="B51" s="69" t="s">
        <v>312</v>
      </c>
      <c r="C51" s="70" t="s">
        <v>313</v>
      </c>
      <c r="D51" s="321">
        <v>993.6674999999999</v>
      </c>
      <c r="E51" s="207">
        <v>946</v>
      </c>
      <c r="F51" s="287" t="s">
        <v>19</v>
      </c>
      <c r="G51" s="207">
        <v>1180</v>
      </c>
      <c r="H51" s="204"/>
      <c r="I51" s="204"/>
      <c r="J51" s="204"/>
      <c r="K51" s="204"/>
      <c r="L51" s="204"/>
      <c r="M51" s="204"/>
      <c r="N51" s="205">
        <v>138</v>
      </c>
      <c r="O51" s="204"/>
      <c r="P51" s="204"/>
      <c r="Q51" s="204"/>
      <c r="R51" s="287">
        <v>1208</v>
      </c>
    </row>
    <row r="52" spans="1:18" s="30" customFormat="1" ht="18" customHeight="1">
      <c r="A52" s="68">
        <v>48</v>
      </c>
      <c r="B52" s="69" t="s">
        <v>314</v>
      </c>
      <c r="C52" s="70" t="s">
        <v>315</v>
      </c>
      <c r="D52" s="321" t="s">
        <v>19</v>
      </c>
      <c r="E52" s="207">
        <v>946</v>
      </c>
      <c r="F52" s="287">
        <v>1084</v>
      </c>
      <c r="G52" s="207">
        <v>1180</v>
      </c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87">
        <v>1208</v>
      </c>
    </row>
    <row r="53" spans="1:18" s="30" customFormat="1" ht="18" customHeight="1">
      <c r="A53" s="186">
        <v>49</v>
      </c>
      <c r="B53" s="69" t="s">
        <v>521</v>
      </c>
      <c r="C53" s="69" t="s">
        <v>522</v>
      </c>
      <c r="D53" s="321">
        <v>993.6674999999999</v>
      </c>
      <c r="E53" s="207">
        <v>946</v>
      </c>
      <c r="F53" s="287" t="s">
        <v>19</v>
      </c>
      <c r="G53" s="207">
        <v>1485</v>
      </c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87">
        <v>1208</v>
      </c>
    </row>
    <row r="54" spans="1:18" s="30" customFormat="1" ht="18" customHeight="1">
      <c r="A54" s="186">
        <v>50</v>
      </c>
      <c r="B54" s="69" t="s">
        <v>523</v>
      </c>
      <c r="C54" s="69" t="s">
        <v>524</v>
      </c>
      <c r="D54" s="321">
        <v>993.6674999999999</v>
      </c>
      <c r="E54" s="207">
        <v>946</v>
      </c>
      <c r="F54" s="287" t="s">
        <v>19</v>
      </c>
      <c r="G54" s="207">
        <v>1485</v>
      </c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87">
        <v>1208</v>
      </c>
    </row>
    <row r="55" spans="1:18" s="30" customFormat="1" ht="18" customHeight="1">
      <c r="A55" s="186">
        <v>51</v>
      </c>
      <c r="B55" s="69" t="s">
        <v>525</v>
      </c>
      <c r="C55" s="69" t="s">
        <v>526</v>
      </c>
      <c r="D55" s="321">
        <v>993.6674999999999</v>
      </c>
      <c r="E55" s="207">
        <v>946</v>
      </c>
      <c r="F55" s="287" t="s">
        <v>19</v>
      </c>
      <c r="G55" s="207">
        <v>1485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87">
        <v>1208</v>
      </c>
    </row>
    <row r="56" spans="1:18" s="30" customFormat="1" ht="18" customHeight="1">
      <c r="A56" s="481" t="s">
        <v>562</v>
      </c>
      <c r="B56" s="481"/>
      <c r="C56" s="297"/>
      <c r="D56" s="297"/>
      <c r="E56" s="298"/>
      <c r="F56" s="298"/>
      <c r="G56" s="298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8"/>
    </row>
    <row r="57" spans="1:18">
      <c r="A57" s="331" t="s">
        <v>559</v>
      </c>
      <c r="B57" s="331"/>
      <c r="C57" s="331"/>
      <c r="D57" s="331"/>
      <c r="E57" s="480"/>
      <c r="F57" s="480"/>
      <c r="G57" s="480"/>
    </row>
    <row r="58" spans="1:18">
      <c r="A58" s="156" t="s">
        <v>558</v>
      </c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</row>
    <row r="59" spans="1:18" ht="17.25" customHeight="1">
      <c r="A59" s="477" t="s">
        <v>477</v>
      </c>
      <c r="B59" s="477"/>
      <c r="C59" s="477"/>
      <c r="D59" s="477"/>
      <c r="E59" s="477"/>
      <c r="F59" s="477"/>
      <c r="G59" s="477"/>
    </row>
    <row r="60" spans="1:18" ht="16.5" customHeight="1">
      <c r="A60" s="156" t="s">
        <v>550</v>
      </c>
      <c r="B60" s="157"/>
      <c r="C60" s="157"/>
      <c r="D60" s="157"/>
      <c r="E60" s="157"/>
      <c r="F60" s="157"/>
      <c r="G60" s="157"/>
    </row>
    <row r="61" spans="1:18">
      <c r="A61" s="329" t="s">
        <v>552</v>
      </c>
      <c r="B61" s="329"/>
      <c r="C61" s="329"/>
      <c r="D61" s="329"/>
      <c r="E61" s="330"/>
      <c r="F61" s="330"/>
      <c r="G61" s="330"/>
    </row>
  </sheetData>
  <mergeCells count="8">
    <mergeCell ref="A61:G61"/>
    <mergeCell ref="A1:G1"/>
    <mergeCell ref="A2:G2"/>
    <mergeCell ref="A59:G59"/>
    <mergeCell ref="A3:C4"/>
    <mergeCell ref="E3:G3"/>
    <mergeCell ref="A57:G57"/>
    <mergeCell ref="A56:B56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59" orientation="portrait" r:id="rId1"/>
  <headerFooter alignWithMargins="0"/>
  <colBreaks count="1" manualBreakCount="1">
    <brk id="18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300х300</vt:lpstr>
      <vt:lpstr>600х600,600x300</vt:lpstr>
      <vt:lpstr>1200х600,1200х295</vt:lpstr>
      <vt:lpstr>Упаков.лист</vt:lpstr>
      <vt:lpstr>Техн.хар-ки</vt:lpstr>
      <vt:lpstr>СВП</vt:lpstr>
      <vt:lpstr>Клей</vt:lpstr>
      <vt:lpstr>Уральская Палитра</vt:lpstr>
      <vt:lpstr>Гранитея</vt:lpstr>
      <vt:lpstr>Общий прайс UG</vt:lpstr>
      <vt:lpstr>'1200х600,1200х295'!Область_печати</vt:lpstr>
      <vt:lpstr>'300х300'!Область_печати</vt:lpstr>
      <vt:lpstr>'600х600,600x300'!Область_печати</vt:lpstr>
      <vt:lpstr>Гранитея!Область_печати</vt:lpstr>
      <vt:lpstr>Клей!Область_печати</vt:lpstr>
      <vt:lpstr>'Общий прайс UG'!Область_печати</vt:lpstr>
      <vt:lpstr>СВП!Область_печати</vt:lpstr>
      <vt:lpstr>'Техн.хар-ки'!Область_печати</vt:lpstr>
      <vt:lpstr>Упаков.лист!Область_печати</vt:lpstr>
      <vt:lpstr>'Уральская Палитра'!Область_печати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v.reshetko</dc:creator>
  <cp:lastModifiedBy>Николай Сергеевич Хачатурян</cp:lastModifiedBy>
  <cp:lastPrinted>2019-08-20T08:52:19Z</cp:lastPrinted>
  <dcterms:created xsi:type="dcterms:W3CDTF">2009-12-08T08:10:46Z</dcterms:created>
  <dcterms:modified xsi:type="dcterms:W3CDTF">2019-11-01T04:11:04Z</dcterms:modified>
</cp:coreProperties>
</file>